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16A3637C-F18C-4C9C-8F17-AF2DF083B611}" xr6:coauthVersionLast="47" xr6:coauthVersionMax="47" xr10:uidLastSave="{00000000-0000-0000-0000-000000000000}"/>
  <bookViews>
    <workbookView xWindow="-108" yWindow="-108" windowWidth="23256" windowHeight="12456" xr2:uid="{A46C5F77-C3ED-4996-8C4F-FD8C2E2F579C}"/>
  </bookViews>
  <sheets>
    <sheet name="RESEARCH PROPOSAL EVALUATION" sheetId="1" r:id="rId1"/>
  </sheets>
  <definedNames>
    <definedName name="_xlnm.Print_Area" localSheetId="0">'RESEARCH PROPOSAL EVALUATION'!$A$2:$R$280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9" i="1" l="1"/>
  <c r="Q188" i="1"/>
  <c r="Q187" i="1"/>
  <c r="Q186" i="1"/>
  <c r="Q185" i="1"/>
  <c r="Q205" i="1"/>
  <c r="Q204" i="1"/>
  <c r="Q203" i="1"/>
  <c r="Q202" i="1"/>
  <c r="Q201" i="1"/>
  <c r="Q221" i="1"/>
  <c r="Q220" i="1"/>
  <c r="Q219" i="1"/>
  <c r="Q218" i="1"/>
  <c r="Q217" i="1"/>
  <c r="Q237" i="1"/>
  <c r="Q236" i="1"/>
  <c r="Q235" i="1"/>
  <c r="Q234" i="1"/>
  <c r="Q233" i="1"/>
  <c r="Q253" i="1"/>
  <c r="Q252" i="1"/>
  <c r="Q251" i="1"/>
  <c r="Q250" i="1"/>
  <c r="Q249" i="1"/>
  <c r="Q173" i="1"/>
  <c r="Q172" i="1"/>
  <c r="Q171" i="1"/>
  <c r="Q170" i="1"/>
  <c r="Q169" i="1"/>
  <c r="Q157" i="1"/>
  <c r="Q156" i="1"/>
  <c r="Q155" i="1"/>
  <c r="Q154" i="1"/>
  <c r="Q153" i="1"/>
  <c r="Q141" i="1"/>
  <c r="Q140" i="1"/>
  <c r="Q139" i="1"/>
  <c r="Q138" i="1"/>
  <c r="Q137" i="1"/>
  <c r="Q125" i="1"/>
  <c r="Q124" i="1"/>
  <c r="Q123" i="1"/>
  <c r="Q122" i="1"/>
  <c r="Q121" i="1"/>
  <c r="Q57" i="1"/>
  <c r="Q58" i="1"/>
  <c r="Q109" i="1"/>
  <c r="Q108" i="1"/>
  <c r="Q107" i="1"/>
  <c r="Q106" i="1"/>
  <c r="Q105" i="1"/>
  <c r="Q93" i="1"/>
  <c r="Q92" i="1"/>
  <c r="Q91" i="1"/>
  <c r="Q90" i="1"/>
  <c r="Q89" i="1"/>
  <c r="Q77" i="1"/>
  <c r="Q76" i="1"/>
  <c r="Q75" i="1"/>
  <c r="Q74" i="1"/>
  <c r="Q73" i="1"/>
  <c r="Q61" i="1"/>
  <c r="Q60" i="1"/>
  <c r="Q59" i="1"/>
  <c r="O185" i="1" l="1"/>
  <c r="O201" i="1"/>
  <c r="O217" i="1"/>
  <c r="O233" i="1"/>
  <c r="O249" i="1"/>
  <c r="O169" i="1"/>
  <c r="O153" i="1"/>
  <c r="O137" i="1"/>
  <c r="O121" i="1"/>
  <c r="O105" i="1"/>
  <c r="O89" i="1"/>
  <c r="O73" i="1"/>
  <c r="O57" i="1"/>
  <c r="N15" i="1" l="1"/>
  <c r="N14" i="1"/>
  <c r="N16" i="1" l="1"/>
  <c r="N268" i="1" s="1"/>
  <c r="N271" i="1" s="1"/>
  <c r="N17" i="1" s="1"/>
</calcChain>
</file>

<file path=xl/sharedStrings.xml><?xml version="1.0" encoding="utf-8"?>
<sst xmlns="http://schemas.openxmlformats.org/spreadsheetml/2006/main" count="263" uniqueCount="142">
  <si>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</si>
  <si>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</si>
  <si>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</si>
  <si>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</si>
  <si>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</si>
  <si>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RESULTS (SECTION G)</t>
  </si>
  <si>
    <t>CRITERIA A-K</t>
  </si>
  <si>
    <t>CRITERIA L-M</t>
  </si>
  <si>
    <t>TOTAL MARKS</t>
  </si>
  <si>
    <t>RECOMMENDATION</t>
  </si>
  <si>
    <r>
      <t xml:space="preserve">SECTION B : BRIEF COMMENTS ON THE PROPOSAL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KOMEN RINGKAS BERKENAAN CADANGAN PENYELIDIKAN</t>
    </r>
  </si>
  <si>
    <r>
      <rPr>
        <b/>
        <sz val="11"/>
        <color rgb="FFFFFFFF"/>
        <rFont val="Aptos Display"/>
        <family val="2"/>
        <scheme val="major"/>
      </rPr>
      <t xml:space="preserve">SECTION C : EXAMINER'S CONSENT
</t>
    </r>
    <r>
      <rPr>
        <b/>
        <i/>
        <sz val="11"/>
        <color rgb="FFFFFFFF"/>
        <rFont val="Aptos Display"/>
        <family val="2"/>
        <scheme val="major"/>
      </rPr>
      <t xml:space="preserve">SEKSYEN C </t>
    </r>
    <r>
      <rPr>
        <b/>
        <sz val="11"/>
        <color rgb="FFFFFFFF"/>
        <rFont val="Aptos Display"/>
        <family val="2"/>
        <scheme val="major"/>
      </rPr>
      <t>:</t>
    </r>
    <r>
      <rPr>
        <b/>
        <i/>
        <sz val="11"/>
        <color rgb="FFFFFFFF"/>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</si>
  <si>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</si>
  <si>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rPr>
        <sz val="11"/>
        <rFont val="Aptos Display"/>
        <family val="2"/>
        <scheme val="major"/>
      </rPr>
      <t>EXAMINER'S NAME AND OFFICIAL STAMP</t>
    </r>
    <r>
      <rPr>
        <i/>
        <sz val="11"/>
        <color theme="0" tint="-0.499984740745262"/>
        <rFont val="Aptos Display"/>
        <family val="2"/>
        <scheme val="major"/>
      </rPr>
      <t xml:space="preserve">
NAMA PEMERIKSA DAN COP RASMI</t>
    </r>
  </si>
  <si>
    <r>
      <t xml:space="preserve">SECTION D : BASIS FOR RECOMMENDATION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</si>
  <si>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</si>
  <si>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</si>
  <si>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</si>
  <si>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t>BASIS OF RECOMMENDATION</t>
  </si>
  <si>
    <t>RATING</t>
  </si>
  <si>
    <t>WEIGHTAGE</t>
  </si>
  <si>
    <t>The candidate’s proposed research title is concise, conceptually robust, and well aligned with the aim and objectives of the study. It demonstrates advanced subject knowledge, and the direction of the research is highly suitable for the level of the academic programme enrolled.</t>
  </si>
  <si>
    <t>EXEMPLARY</t>
  </si>
  <si>
    <t>The candidate’s proposed research title is clearly formulated and appropriately aligned with the study’s objectives. It reflects sound understanding, and the direction of the research is suitable for the level of the academic programme enrolled.</t>
  </si>
  <si>
    <t>PROFICIENT</t>
  </si>
  <si>
    <t>The candidate’s proposed research title is generally relevant and adequately aligned with the study’s objectives. While the direction of the research is acceptable for the academic level, further conceptual refinement is needed.</t>
  </si>
  <si>
    <t>SATISFACTORY</t>
  </si>
  <si>
    <t>The candidate’s proposed research title shows limited clarity and partial alignment with the study’s objectives. The direction of the research is marginally suitable for the academic programme and requires significant improvement.</t>
  </si>
  <si>
    <t>FOUNDATIONAL</t>
  </si>
  <si>
    <t>The candidate’s proposed research title lacks clarity, coherence, and relevance to the study’s objectives. The direction of the research is not suitable for the level of the academic programme enrolled and requires complete revision.</t>
  </si>
  <si>
    <t>NOVICE</t>
  </si>
  <si>
    <t>ADDITIONAL COMMENTS / REMARKS</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</si>
  <si>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</si>
  <si>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</si>
  <si>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t>The candidate’s executive summary presents a clear, coherent overview of the research proposal. The problem, aim, objectives, and rationale are logically structured and well integrated. High-level cognitive skills are demonstrated through critical synthesis and alignment of concepts. The content reflects analytical depth, contextual relevance, and is highly suitable for the level of the academic programme enrolled.</t>
  </si>
  <si>
    <t>The candidate’s executive summary effectively communicates the core components of the proposal. The research problem and objectives are clearly stated, and there is evidence of logical reasoning and conceptual understanding. Problem-solving elements are present, and the summary is suitably aligned with the level of the academic programme enrolled, with minor areas for refinement.</t>
  </si>
  <si>
    <t>The candidate’s executive summary provides a basic structure and covers the main aspects of the research. The problem and objectives are stated, though connections may be weak or uneven. Cognitive engagement is present but limited in depth. The research direction is acceptable for the level of academic programme enrolled, but clarity and integration could be improved.</t>
  </si>
  <si>
    <t>The candidate’s executive summary lacks clarity and cohesion. The problem, aim, or rationale may be unclear or disconnected. The application of cognitive skills is minimal, with weak logical flow and limited relevance. The research direction is only marginally suitable for the level of  academic programme enrolled and requires substantial revision.</t>
  </si>
  <si>
    <t>The candidate’s executive summary is poorly structured and lacks essential components. The problem is inadequately identified, with little or no demonstration of cognitive reasoning or problem-solving. The research direction is not suitable for the level academic programme enrolled and a complete rewrite is needed.</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</si>
  <si>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</si>
  <si>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</si>
  <si>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t>The candidate’s problem statement is well-defined, contextually grounded, and critically justified with relevant literature. The significance of the study is clearly established, demonstrating both theoretical and practical relevance. High-level cognitive and critical thinking skills are evident in the framing and justification. The direction of the research is highly suitable for the level of the academic programme enrolled.</t>
  </si>
  <si>
    <t>The candidate’s problem statement is clearly articulated and supported with appropriate context and references. The significance of the study is logically presented, showing sound understanding of its value. Critical thinking is evident, and the research direction is suitable for the level of the academic programme enrolled, with minor areas for improvement.</t>
  </si>
  <si>
    <t>The candidate’s problem statement is adequately stated and generally relevant, though some elements may lack clarity or depth. The significance of the study is mentioned but not strongly substantiated. Evidence of critical thinking is present but limited. The research direction is acceptable for the level of the academic programme enrolled, though further refinement is needed.</t>
  </si>
  <si>
    <t>The candidate’s problem statement lacks clarity or is weakly developed. The justification is minimal, and the significance of the study is not convincingly explained. Critical thinking is limited, and the research direction is only marginally suitable for the level of the academic programme enrolled. Substantial revision is required.</t>
  </si>
  <si>
    <t>The candidate’s problem statement is unclear, unfocused, or missing. No meaningful justification or explanation of significance of the study is provided. Critical thinking is not demonstrated, and the research direction is not suitable for the level of the academic programme enrolled. A complete reformulation is needed.</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</si>
  <si>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</si>
  <si>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</si>
  <si>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t>The candidate articulates the study objectives with exceptional clarity and precision. The objectives are specific, logically ordered, and clearly aligned with the research problem. Each objective is measurable and demonstrates strong academic relevance and strategic focus. The objectives reflect thorough subject knowledge and provide a well-structured foundation for guiding the research.</t>
  </si>
  <si>
    <t>The candidate presents study objectives that are clear, relevant, and appropriately scoped. The objectives are measurable and logically arranged, with a clear connection to the research problem. The objectives reflect a good understanding of the topic and provide a suitable direction for the study, though some refinement may be needed.</t>
  </si>
  <si>
    <t>The candidate provides study objectives that are understandable and somewhat aligned with the research problem. Some objectives are measurable, while others may lack clarity or specificity. The objectives indicate general direction but may require greater focus and relevance.</t>
  </si>
  <si>
    <t>The candidate presents study objectives that are vague, overly broad, or only loosely related to the research problem. Most objectives are not clearly measurable, and the structure is weak. The objectives indicate limited understanding of how to construct meaningful and focused research aims.</t>
  </si>
  <si>
    <t>The candidate does not present appropriate research objectives. The objectives are unclear, not aligned with the research problem, or entirely absent. Measurable elements are lacking. The objectives fail to demonstrate academic relevance or research direction, indicating insufficient understanding of research planning.</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</si>
  <si>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</si>
  <si>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</si>
  <si>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t>The review communicates ideas clearly and logically using appropriate digital platforms. Information is conveyed effectively, with a balance of curated and partially original content. Various formats such as text and visuals are incorporated with reasonable coherence. The candidate selects mostly relevant and credible sources, and citations are generally accurate, demonstrating a good understanding of ethical sourcing and digital practices.</t>
  </si>
  <si>
    <t>The literature review shows adequate articulation, though expression may occasionally lack clarity or depth. Information is conveyed using basic digital tools, with some effort to curate or adapt content. While there is limited originality, the use of visuals or supporting data is evident. Sourcing is acceptable but may include a few less relevant or inconsistently cited materials. Ethical practices are generally observed but not always consistent.</t>
  </si>
  <si>
    <t>Ideas are expressed with limited clarity and structure, making the review difficult to follow at times. Information is conveyed with minimal use of digital tools, and content is largely reproduced rather than adapted or created. Source selection is narrow, with several references lacking credibility or proper citation. Ethical and digital practices are weak or inconsistently applied.</t>
  </si>
  <si>
    <t>The literature review lacks clear articulation and fails to convey information effectively. There is little to no evidence of content creation or thoughtful curation, and digital tools are poorly used or absent. Sources are mostly irrelevant, improperly cited, or entirely missing. There is no demonstration of ethical awareness or digital responsibility.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</si>
  <si>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</si>
  <si>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</si>
  <si>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t>The methodology reported is comprehensive, clearly aligned with the research objectives, and well justified. Research design, data collection, and analysis methods are methodologically sound and practically feasible. Ethical and contextual considerations are well addressed, and the overall approach demonstrates strong integration and advanced problem-solving skills. Highly suitable for the level of the academic programme enrolled.</t>
  </si>
  <si>
    <t>The methodology reported is coherent and appropriately structured. The research design and methods are relevant, clearly explained, and generally well justified. Practical and ethical aspects are considered. The level of integration and problem-solving is adequate. Suitable for the level of the academic programme enrolled.</t>
  </si>
  <si>
    <t>The methodology reported outlines the basic research procedures with moderate alignment to the objectives. Justification is present but limited. Practical application and problem-solving elements are evident but underdeveloped. Acceptable for the level of the academic programme enrolled, though improvement is needed.</t>
  </si>
  <si>
    <t>The methodology reported lacks clarity and consistency. Methods are weakly aligned with objectives and poorly justified. Limited attention is given to practical or ethical considerations. Problem-solving is minimally demonstrated. Marginally suitable for the level of the academic programme enrolled and requires significant revision.</t>
  </si>
  <si>
    <t>The methodology reported is poorly structured or largely absent. Research methods are inappropriate, unjustified, or disconnected from the research objectives. Practical and ethical elements are overlooked. Not suitable for the level of the academic programme enrolled and requires complete redevelopment.</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</si>
  <si>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</si>
  <si>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</si>
  <si>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t>Preliminary findings (where applicable) are explained with clarity and supported by relevant data and tools. Expected outcomes are reasonably derived and demonstrate alignment with the research objectives. Elements of systems thinking and anticipatory relevance are evident. Overall, the presentation of preliminary results and expected outcomes is appropriate for the level of the academic programme enrolled.</t>
  </si>
  <si>
    <t>Preliminary findings (where applicable) are reported with limited depth and supported by basic analysis. Expected outcomes are generally aligned with the research objectives but may lack clarity or detail. Systems thinking and future considerations are addressed at a minimal level. Overall, the presentation of preliminary results and expected outcomes is acceptable for the level of the academic programme enrolled.</t>
  </si>
  <si>
    <t>Preliminary findings (where applicable) are vaguely presented and lack analytical rigour. Expected outcomes are loosely connected to the research objectives and are insufficiently justified. Systems thinking and anticipatory elements are weakly demonstrated. Overall, the presentation of preliminary results and expected outcomes is marginally appropriate for the level of the academic programme enrolled.</t>
  </si>
  <si>
    <t>Preliminary findings (where applicable) are absent or unclear, with no meaningful analytical support. Expected outcomes are either not provided or lack relevance to the research objectives. Systems thinking and future-oriented perspectives are not evident. Overall, the presentation of preliminary results and expected outcomes is not suitable for the level of the academic programme enrolled.</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</si>
  <si>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</si>
  <si>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</si>
  <si>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t>Methodological reliability and validity are adequately explained with reasonable justification. Ethical considerations are incorporated and reflect an appropriate understanding of relevant standards. Ethical risks and procedures are acknowledged, though may lack depth in certain aspects, indicating that the content is appropriate for the level of the academic programme enrolled.</t>
  </si>
  <si>
    <t>Basic attention is given to methodological reliability and validity, though explanation may be general or insufficiently justified. Ethical considerations are present but lack detail or are addressed superficially. Some ethical procedures are mentioned, but gaps in planning or understanding may be evident, making the discussion acceptable for the level of the academic programme enrolled.</t>
  </si>
  <si>
    <t>Methodological reliability and validity are vaguely addressed or lack coherent explanation. Ethical aspects are referenced but are poorly defined, with little evidence of alignment to professional standards or institutional protocols. Risk identification and mitigation strategies are weak or incomplete, placing the content at a level marginally appropriate for the academic programme enrolled.</t>
  </si>
  <si>
    <t>Methodological reliability and validity are omitted or presented inaccurately. Ethical considerations are either absent or misinterpreted, with no reference to standards, protocols, or approval processes. Significant ethical and methodological risks are unaddressed, rendering the discussion unsuitable for the level of the academic programme enrolled.</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</si>
  <si>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</si>
  <si>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</si>
  <si>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proposal was written with exceptional clarity and coherence, demonstrating a logical and purposeful sequence of ideas. Transitions between sections were seamless, and arguments were structured to enhance critical engagement. The organisation reflected a high degree of academic maturity and self-awareness appropriate to the level of the academic programme enrolled.</t>
  </si>
  <si>
    <t>The proposal was written in a clear and structured manner, with logical progression and effective transitions between sections. The flow of ideas was generally coherent, supporting the overall argument. The organisation demonstrated a good level of independence and reflective thinking suitable for the academic level.</t>
  </si>
  <si>
    <t>The proposal was written with a basic level of organisation, though occasional inconsistencies in flow or clarity were evident. Transitions were present but may have lacked effectiveness in guiding the reader through the argument. The structure showed acceptable engagement with the topic and developing self-awareness.</t>
  </si>
  <si>
    <t>The proposal was written with limited coherence and structure. Ideas were not consistently organised, and transitions were weak or absent. The lack of logical flow hindered the clarity of argument, reflecting a need for further development in academic planning and self-regulation.</t>
  </si>
  <si>
    <t>The proposal was written without clear structure or logical progression. Ideas appeared fragmented or disconnected, with minimal attention to transitions or overall organisation. The structure failed to support the argument and reflected insufficient self-awareness in the academic writing process.</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</si>
  <si>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</si>
  <si>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</si>
  <si>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proposal was written using precise, formal, and discipline-appropriate language throughout. Sentence structure, grammar, and academic vocabulary were consistently accurate, contributing to clear, persuasive, and coherent expression of ideas. The writing style enhanced the overall scholarly tone, reflecting excellent command of academic communication.</t>
  </si>
  <si>
    <t>The proposal was written with generally accurate and formal language appropriate to the academic context. Minor grammatical or stylistic issues were present but did not impede clarity. The writing style maintained coherence and demonstrated a competent level of academic communication.</t>
  </si>
  <si>
    <t>The proposal was written using language that was mostly appropriate, though lapses in grammar, clarity, or tone were occasionally evident. Some informal expressions or inconsistent sentence structure may have affected the fluency of the text. The overall style was acceptable but could benefit from refinement.</t>
  </si>
  <si>
    <t>The proposal was written with frequent grammatical or structural errors that affected clarity. Language use was inconsistently formal, and ideas were occasionally obscured by poor expression. The writing style reflected a basic level of academic communication requiring significant improvement.</t>
  </si>
  <si>
    <t>The proposal was written with persistent language and grammatical issues that interfered with meaning. Informal or inappropriate tone was evident, and academic conventions were not followed. The writing style lacked coherence and did not meet the expected standard for scholarly work.</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</si>
  <si>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</si>
  <si>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</si>
  <si>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referencing style is applied correctly with only occasional minor errors. In-text citations and the reference list are mostly accurate and complete. Sources are appropriately chosen and generally relevant to the research problem and supporting arguments. The integration of references supports the proposal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</si>
  <si>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proposal content. The candidate shows a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</si>
  <si>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proposal or do not adequately support its claims or justification.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</si>
  <si>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proposal content or rationale and raises serious concerns about scholarly integrity and plagiarism.</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</si>
  <si>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</si>
  <si>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</si>
  <si>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</si>
  <si>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</si>
  <si>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t>The candidate demonstrates exceptional academic leadership, full autonomy, and a deep sense of responsibility in defending the thesis. Responses are delivered with precision, critical insight, and originality. The candidate shows a high degree of ethical awareness, anticipates evaluative challenges, and reflects deeply on the significance, implications, and limitations of the research. Engagement is conducted with professional confidence, clarity, and intellectual maturity.</t>
  </si>
  <si>
    <t>The candidate displays strong academic independence and responsibility. The defence is well-structured, coherent, and supported by sound justification. The candidate responds thoughtfully to examiners’ inquiries, demonstrates awareness of research boundaries, and reflects on ethical considerations with moderate depth. Leadership in managing the deliberation is evident, with minimal reliance on prompts.</t>
  </si>
  <si>
    <t>The candidate shows adequate autonomy and a satisfactory level of responsibility in presenting and defending the research. The core arguments are explained clearly, though depth and consistency may vary. While the candidate is able to respond to most questions, reflection on limitations or ethical aspects may require prompting. Academic maturity and self-awareness are present but inconsistently demonstrated.</t>
  </si>
  <si>
    <t>The candidate demonstrates limited autonomy and emerging responsibility in managing the oral defence. Responses are often unclear or underdeveloped, and justifications are superficial or reliant on guidance. Ethical and reflective elements are minimal or only evident when explicitly addressed. The overall engagement lacks clarity and demonstrates underdeveloped academic leadership.</t>
  </si>
  <si>
    <t>The candidate fails to exhibit autonomy, responsibility, or leadership during the oral evaluation. Responses are fragmented, inaccurate, or irrelevant, with little or no engagement in reflective or ethical reasoning. The candidate is unable to justify research decisions meaningfully and demonstrates no awareness of scholarly accountability or self-directed learning.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</si>
  <si>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</si>
  <si>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</si>
  <si>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</si>
  <si>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</si>
  <si>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</si>
  <si>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r>
      <rPr>
        <b/>
        <sz val="11"/>
        <color theme="1"/>
        <rFont val="Aptos Display"/>
        <family val="2"/>
        <scheme val="major"/>
      </rPr>
      <t>Suitable to be upgraded to PhD</t>
    </r>
    <r>
      <rPr>
        <sz val="11"/>
        <color theme="1"/>
        <rFont val="Aptos Display"/>
        <family val="2"/>
        <scheme val="major"/>
      </rPr>
      <t xml:space="preserve">
</t>
    </r>
    <r>
      <rPr>
        <b/>
        <i/>
        <sz val="11"/>
        <color theme="1" tint="0.499984740745262"/>
        <rFont val="Aptos Display"/>
        <family val="2"/>
        <scheme val="major"/>
      </rPr>
      <t>Sesuai untuk di naik taraf ke PhD</t>
    </r>
  </si>
  <si>
    <t xml:space="preserve">SPECIFICATION OF GRADE RANGE </t>
  </si>
  <si>
    <t>GRADE RECOMMENDATION</t>
  </si>
  <si>
    <t>MARKS RANGE</t>
  </si>
  <si>
    <t>PASS WITHOUT AMENDMENT</t>
  </si>
  <si>
    <t>90 - 100</t>
  </si>
  <si>
    <t>PASS WITH MINOR AMENDMENT</t>
  </si>
  <si>
    <t>80-89</t>
  </si>
  <si>
    <t>PASS WITH MAJOR AMENDMENT</t>
  </si>
  <si>
    <t>65-79</t>
  </si>
  <si>
    <t>RE-EVALUATION OF PROPOSAL</t>
  </si>
  <si>
    <t>50-64</t>
  </si>
  <si>
    <t>FAIL</t>
  </si>
  <si>
    <t>0-49</t>
  </si>
  <si>
    <t>YES / YA</t>
  </si>
  <si>
    <t>NO / TIDAK</t>
  </si>
  <si>
    <t>RESEARCH PROPOSAL EVALUATION</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</si>
  <si>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SATU (1)</t>
    </r>
    <r>
      <rPr>
        <i/>
        <sz val="11"/>
        <color theme="0" tint="-0.499984740745262"/>
        <rFont val="Aptos Display"/>
        <family val="2"/>
        <scheme val="major"/>
      </rPr>
      <t xml:space="preserve"> kotak yang sesuai yang paling tepat menunjukkan tahap kesesuaian dengan kriteria penilaian.</t>
    </r>
  </si>
  <si>
    <t>The literature review clearly articulates ideas with coherence and logical flow, enhanced by advanced digital tools. Information is presented in a structured and engaging way, incorporating original text, visuals, and data. Credible digital sources are carefully selected, curated, and cited ethically, demonstrating strong academic integrity and digital fluency.</t>
  </si>
  <si>
    <t>Preliminary findings are presented clearly, supported by rigorous analysis and appropriate digital or analytical tools. Expected outcomes are logically derived, aligned with research objectives, and demonstrate the study’s significance through systems thinking and forward-looking insight. Overall, the presentation is highly appropriate for the programme level.</t>
  </si>
  <si>
    <t>The candidate demonstrates accurate and consistent use of the required referencing style throughout the proposal. All in-text citations and the reference list are correctly formatted and fully aligned. Sources are critically selected, highly relevant, and directly support the proposal’s objectives, rationale, and conceptual framework, reflecting a strong understanding of academic conventions and a commitment to ethical scholarship.</t>
  </si>
  <si>
    <t>Methodological reliability and validity are thoroughly addressed with well-justified reasoning and supported by relevant references. Ethical considerations are fully integrated, reflecting advanced awareness of professional standards and institutional requirements. Research risks, permissions, and compliance measures are clearly outlined, demonstrating a standard appropriate for the programme level.</t>
  </si>
  <si>
    <r>
      <t xml:space="preserve">EXAMINER'S NAME
</t>
    </r>
    <r>
      <rPr>
        <b/>
        <i/>
        <sz val="11"/>
        <color theme="1" tint="0.499984740745262"/>
        <rFont val="Aptos Display"/>
        <family val="2"/>
        <scheme val="major"/>
      </rPr>
      <t>NAMA PEMERIKSA</t>
    </r>
  </si>
  <si>
    <r>
      <t xml:space="preserve">EXAMINER SIGNATURE AND OFFICIAL STAMP / </t>
    </r>
    <r>
      <rPr>
        <b/>
        <sz val="11"/>
        <color theme="1" tint="0.499984740745262"/>
        <rFont val="Aptos Display"/>
        <family val="2"/>
        <scheme val="major"/>
      </rPr>
      <t>TANDATANGAN PEMERIKSA DAN COP RASMI</t>
    </r>
  </si>
  <si>
    <t>The proposal presentation was delivered with clarity, confidence, and a strong academic presence. Ideas were communicated logically and fluently to the examiner, and questions were addressed professionally, demonstrating excellent scholarly preparedness and professional conduct.</t>
  </si>
  <si>
    <t>The proposal presentation was delivered clearly, with appropriate tone and structure. Key points were effectively communicated to the examiner, and responses to questions were relevant and respectful, demonstrating competent communication and professional conduct.</t>
  </si>
  <si>
    <t>The proposal presentation was delivered with adequate clarity and structure, though some hesitation or disconnection was evident. Responses to the examiner’s questions were provided but lacked depth and precision. Overall, the delivery met the minimum standards for academic communication.</t>
  </si>
  <si>
    <t>The proposal presentation was delivered with limited clarity and confidence. The content was poorly organised, and engagement with the examiner was minimal. Questions were inadequately addressed, reflecting underdeveloped communication and professional skills.</t>
  </si>
  <si>
    <t>The proposal presentation was delivered in a disorganised and unclear manner. Key ideas were poorly expressed or omitted, and interaction with the examiner was minimal. Questions were avoided or inadequately addressed, indicating insufficient preparation and ineffective communication.</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</si>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</sst>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b/>
      <sz val="11"/>
      <color theme="1" tint="0.499984740745262"/>
      <name val="Aptos Display"/>
      <family val="2"/>
      <scheme val="major"/>
    </font>
    <font>
      <b/>
      <sz val="26"/>
      <color rgb="FF0B5394"/>
      <name val="ADLaM Display"/>
    </font>
  </fonts>
  <fills count="12">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s>
  <borders count="56">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7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0"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0" xfId="0" applyNumberFormat="1" applyFont="1" applyAlignment="1">
      <alignment horizontal="center"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2" xfId="0" applyFont="1" applyBorder="1" applyAlignment="1">
      <alignment vertical="center"/>
    </xf>
    <xf numFmtId="0" fontId="1" fillId="0" borderId="40" xfId="0" applyFont="1" applyBorder="1" applyAlignment="1">
      <alignment vertical="center"/>
    </xf>
    <xf numFmtId="0" fontId="1" fillId="0" borderId="32" xfId="0" applyFont="1" applyBorder="1" applyAlignment="1">
      <alignment vertical="center" wrapText="1"/>
    </xf>
    <xf numFmtId="0" fontId="1" fillId="0" borderId="0" xfId="0" applyFont="1" applyAlignment="1">
      <alignment horizontal="center" vertical="center" wrapText="1"/>
    </xf>
    <xf numFmtId="0" fontId="1" fillId="0" borderId="40" xfId="0" applyFont="1" applyBorder="1" applyAlignment="1">
      <alignment vertical="center" wrapText="1"/>
    </xf>
    <xf numFmtId="0" fontId="1" fillId="0" borderId="39"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8" fillId="2" borderId="1" xfId="0" applyFont="1" applyFill="1" applyBorder="1" applyAlignment="1">
      <alignment vertical="center" wrapText="1"/>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2" fillId="5" borderId="45"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47" xfId="0" applyFont="1" applyFill="1" applyBorder="1" applyAlignment="1">
      <alignment horizontal="center"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7" borderId="46" xfId="0" applyFont="1" applyFill="1" applyBorder="1" applyAlignment="1">
      <alignment horizontal="center" vertical="center"/>
    </xf>
    <xf numFmtId="0" fontId="13" fillId="7" borderId="47" xfId="0" applyFont="1" applyFill="1" applyBorder="1" applyAlignment="1">
      <alignment horizontal="center" vertical="center"/>
    </xf>
    <xf numFmtId="0" fontId="13" fillId="8" borderId="46" xfId="0" applyFont="1" applyFill="1" applyBorder="1" applyAlignment="1">
      <alignment horizontal="center" vertical="center"/>
    </xf>
    <xf numFmtId="0" fontId="13" fillId="8" borderId="47" xfId="0" applyFont="1" applyFill="1" applyBorder="1" applyAlignment="1">
      <alignment horizontal="center" vertical="center"/>
    </xf>
    <xf numFmtId="0" fontId="13" fillId="9" borderId="46" xfId="0" applyFont="1" applyFill="1" applyBorder="1" applyAlignment="1">
      <alignment horizontal="center" vertical="center"/>
    </xf>
    <xf numFmtId="0" fontId="13" fillId="9" borderId="47"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5" fillId="6" borderId="33"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32" xfId="0" applyFont="1" applyBorder="1" applyAlignment="1">
      <alignmen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3" fillId="10" borderId="46" xfId="0" applyFont="1" applyFill="1" applyBorder="1" applyAlignment="1">
      <alignment horizontal="center" vertical="center"/>
    </xf>
    <xf numFmtId="0" fontId="13" fillId="10" borderId="47" xfId="0" applyFont="1" applyFill="1" applyBorder="1" applyAlignment="1">
      <alignment horizontal="center" vertical="center"/>
    </xf>
    <xf numFmtId="0" fontId="13" fillId="0" borderId="48" xfId="0" applyFont="1" applyBorder="1" applyAlignment="1">
      <alignment horizontal="left" vertical="center"/>
    </xf>
    <xf numFmtId="0" fontId="13" fillId="0" borderId="49" xfId="0" applyFont="1" applyBorder="1" applyAlignment="1">
      <alignment horizontal="left" vertical="center"/>
    </xf>
    <xf numFmtId="0" fontId="13" fillId="11" borderId="49" xfId="0" applyFont="1" applyFill="1" applyBorder="1" applyAlignment="1">
      <alignment horizontal="center" vertical="center"/>
    </xf>
    <xf numFmtId="0" fontId="13" fillId="11" borderId="50" xfId="0" applyFont="1" applyFill="1" applyBorder="1" applyAlignment="1">
      <alignment horizontal="center" vertical="center"/>
    </xf>
    <xf numFmtId="0" fontId="1" fillId="3" borderId="0" xfId="0" applyFont="1" applyFill="1" applyAlignment="1" applyProtection="1">
      <alignment horizont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3" fillId="6" borderId="33" xfId="0" applyFont="1" applyFill="1" applyBorder="1" applyAlignment="1">
      <alignment horizontal="lef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1" fillId="6" borderId="11" xfId="0" applyFont="1" applyFill="1" applyBorder="1" applyAlignment="1">
      <alignment horizontal="left" vertical="center"/>
    </xf>
    <xf numFmtId="0" fontId="10" fillId="0" borderId="39" xfId="0" applyFont="1" applyBorder="1" applyAlignment="1">
      <alignment horizontal="left" vertical="center" wrapText="1"/>
    </xf>
    <xf numFmtId="0" fontId="3" fillId="4" borderId="39"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4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1" fillId="0" borderId="32" xfId="0" applyFont="1" applyBorder="1" applyAlignment="1">
      <alignment horizontal="center" vertical="center" wrapText="1"/>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1" fillId="3" borderId="0" xfId="0" applyFont="1" applyFill="1" applyAlignment="1" applyProtection="1">
      <alignment horizontal="left" vertical="top" wrapText="1"/>
      <protection locked="0"/>
    </xf>
    <xf numFmtId="0" fontId="1" fillId="0" borderId="51"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52" xfId="0" applyFont="1" applyBorder="1" applyAlignment="1" applyProtection="1">
      <alignment horizontal="left" vertical="top"/>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top" wrapText="1"/>
      <protection locked="0"/>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2" fillId="0" borderId="21" xfId="0" applyFont="1" applyBorder="1" applyAlignment="1">
      <alignment horizontal="left" vertical="center"/>
    </xf>
    <xf numFmtId="0" fontId="4" fillId="0" borderId="2" xfId="0" applyFont="1" applyBorder="1" applyAlignment="1">
      <alignment horizontal="left" vertical="center" wrapText="1"/>
    </xf>
    <xf numFmtId="0" fontId="4" fillId="0" borderId="27" xfId="0" applyFont="1" applyBorder="1" applyAlignment="1">
      <alignment horizontal="left" vertical="center" wrapText="1"/>
    </xf>
    <xf numFmtId="0" fontId="3" fillId="6" borderId="36" xfId="0" applyFont="1" applyFill="1" applyBorder="1" applyAlignment="1">
      <alignment horizontal="left" vertical="center" wrapText="1"/>
    </xf>
    <xf numFmtId="0" fontId="1" fillId="6" borderId="37" xfId="0" applyFont="1" applyFill="1" applyBorder="1" applyAlignment="1">
      <alignment horizontal="left" vertical="center"/>
    </xf>
    <xf numFmtId="0" fontId="1" fillId="6" borderId="38" xfId="0" applyFont="1" applyFill="1" applyBorder="1" applyAlignment="1">
      <alignment horizontal="left" vertical="center"/>
    </xf>
    <xf numFmtId="0" fontId="3" fillId="6" borderId="53"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6" borderId="55"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3" borderId="0" xfId="0" applyFont="1" applyFill="1" applyAlignment="1">
      <alignment horizontal="center" vertical="center"/>
    </xf>
    <xf numFmtId="0" fontId="1" fillId="0" borderId="0" xfId="0" applyFont="1" applyAlignment="1">
      <alignment horizontal="center" vertical="center" wrapText="1"/>
    </xf>
    <xf numFmtId="0" fontId="2" fillId="0" borderId="5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cellXfs>
  <cellStyles count="1">
    <cellStyle name="Normal" xfId="0" builtinId="0"/>
  </cellStyles>
  <dxfs count="1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90"/>
  <sheetViews>
    <sheetView showGridLines="0" showRowColHeaders="0" tabSelected="1" zoomScale="89" zoomScaleNormal="89"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46" t="s">
        <v>128</v>
      </c>
      <c r="C3" s="46"/>
      <c r="D3" s="46"/>
      <c r="E3" s="46"/>
      <c r="F3" s="46"/>
      <c r="G3" s="46"/>
      <c r="H3" s="46"/>
      <c r="I3" s="46"/>
      <c r="J3" s="46"/>
      <c r="K3" s="46"/>
      <c r="L3" s="46"/>
      <c r="M3" s="46"/>
      <c r="N3" s="46"/>
      <c r="O3" s="46"/>
      <c r="P3" s="46"/>
    </row>
    <row r="4" spans="2:16" ht="12.6" customHeight="1" thickTop="1" thickBot="1" x14ac:dyDescent="0.35">
      <c r="B4" s="8"/>
      <c r="C4" s="8"/>
      <c r="D4" s="8"/>
      <c r="E4" s="8"/>
      <c r="F4" s="8"/>
      <c r="G4" s="8"/>
      <c r="H4" s="8"/>
      <c r="I4" s="8"/>
      <c r="J4" s="8"/>
      <c r="K4" s="8"/>
      <c r="L4" s="8"/>
      <c r="M4" s="8"/>
      <c r="N4" s="8"/>
      <c r="O4" s="8"/>
      <c r="P4" s="8"/>
    </row>
    <row r="5" spans="2:16" ht="30" customHeight="1" x14ac:dyDescent="0.3">
      <c r="B5" s="82" t="s">
        <v>141</v>
      </c>
      <c r="C5" s="143"/>
      <c r="D5" s="143"/>
      <c r="E5" s="143"/>
      <c r="F5" s="143"/>
      <c r="G5" s="143"/>
      <c r="H5" s="143"/>
      <c r="I5" s="143"/>
      <c r="J5" s="143"/>
      <c r="K5" s="143"/>
      <c r="L5" s="143"/>
      <c r="M5" s="143"/>
      <c r="N5" s="143"/>
      <c r="O5" s="143"/>
      <c r="P5" s="144"/>
    </row>
    <row r="6" spans="2:16" x14ac:dyDescent="0.3">
      <c r="B6" s="15"/>
      <c r="P6" s="16"/>
    </row>
    <row r="7" spans="2:16" ht="55.2" customHeight="1" x14ac:dyDescent="0.3">
      <c r="B7" s="157" t="s">
        <v>0</v>
      </c>
      <c r="C7" s="158"/>
      <c r="D7" s="137"/>
      <c r="E7" s="137"/>
      <c r="F7" s="137"/>
      <c r="G7" s="137"/>
      <c r="H7" s="19"/>
      <c r="I7" s="136" t="s">
        <v>1</v>
      </c>
      <c r="J7" s="136"/>
      <c r="K7" s="152"/>
      <c r="L7" s="152"/>
      <c r="M7" s="152"/>
      <c r="N7" s="152"/>
      <c r="O7" s="152"/>
      <c r="P7" s="11"/>
    </row>
    <row r="8" spans="2:16" ht="15.6" customHeight="1" x14ac:dyDescent="0.3">
      <c r="B8" s="17"/>
      <c r="C8" s="18"/>
      <c r="D8" s="10"/>
      <c r="E8" s="10"/>
      <c r="F8" s="10"/>
      <c r="G8" s="10"/>
      <c r="H8" s="19"/>
      <c r="I8" s="18"/>
      <c r="J8" s="18"/>
      <c r="K8" s="18"/>
      <c r="L8" s="18"/>
      <c r="M8" s="18"/>
      <c r="N8" s="10"/>
      <c r="O8" s="10"/>
      <c r="P8" s="11"/>
    </row>
    <row r="9" spans="2:16" ht="55.2" customHeight="1" x14ac:dyDescent="0.3">
      <c r="B9" s="135" t="s">
        <v>2</v>
      </c>
      <c r="C9" s="136"/>
      <c r="D9" s="137"/>
      <c r="E9" s="137"/>
      <c r="F9" s="137"/>
      <c r="G9" s="137"/>
      <c r="H9" s="19"/>
      <c r="I9" s="136" t="s">
        <v>3</v>
      </c>
      <c r="J9" s="136"/>
      <c r="K9" s="152"/>
      <c r="L9" s="152"/>
      <c r="M9" s="152"/>
      <c r="N9" s="152"/>
      <c r="O9" s="152"/>
      <c r="P9" s="11"/>
    </row>
    <row r="10" spans="2:16" x14ac:dyDescent="0.3">
      <c r="B10" s="17"/>
      <c r="C10" s="18"/>
      <c r="D10" s="19"/>
      <c r="E10" s="19"/>
      <c r="F10" s="19"/>
      <c r="G10" s="19"/>
      <c r="H10" s="19"/>
      <c r="I10" s="18"/>
      <c r="J10" s="18"/>
      <c r="K10" s="18"/>
      <c r="L10" s="18"/>
      <c r="M10" s="18"/>
      <c r="N10" s="19"/>
      <c r="O10" s="19"/>
      <c r="P10" s="21"/>
    </row>
    <row r="11" spans="2:16" ht="55.2" customHeight="1" x14ac:dyDescent="0.3">
      <c r="B11" s="157" t="s">
        <v>134</v>
      </c>
      <c r="C11" s="158"/>
      <c r="D11" s="137"/>
      <c r="E11" s="137"/>
      <c r="F11" s="137"/>
      <c r="G11" s="137"/>
      <c r="H11" s="19"/>
      <c r="I11" s="136" t="s">
        <v>4</v>
      </c>
      <c r="J11" s="136"/>
      <c r="K11" s="152"/>
      <c r="L11" s="152"/>
      <c r="M11" s="152"/>
      <c r="N11" s="152"/>
      <c r="O11" s="152"/>
      <c r="P11" s="22"/>
    </row>
    <row r="12" spans="2:16" x14ac:dyDescent="0.3">
      <c r="B12" s="17"/>
      <c r="C12" s="18"/>
      <c r="D12" s="19"/>
      <c r="E12" s="19"/>
      <c r="F12" s="19"/>
      <c r="G12" s="19"/>
      <c r="H12" s="19"/>
      <c r="I12" s="20"/>
      <c r="J12" s="20"/>
      <c r="K12" s="20"/>
      <c r="L12" s="20"/>
      <c r="M12" s="20"/>
      <c r="N12" s="23"/>
      <c r="O12" s="23"/>
      <c r="P12" s="24"/>
    </row>
    <row r="13" spans="2:16" x14ac:dyDescent="0.3">
      <c r="B13" s="159" t="s">
        <v>135</v>
      </c>
      <c r="C13" s="156"/>
      <c r="D13" s="156"/>
      <c r="E13" s="156"/>
      <c r="F13" s="156"/>
      <c r="G13" s="156"/>
      <c r="H13" s="19"/>
      <c r="I13" s="160" t="s">
        <v>5</v>
      </c>
      <c r="J13" s="160"/>
      <c r="K13" s="160"/>
      <c r="L13" s="160"/>
      <c r="M13" s="160"/>
      <c r="N13" s="160"/>
      <c r="O13" s="160"/>
      <c r="P13" s="161"/>
    </row>
    <row r="14" spans="2:16" x14ac:dyDescent="0.3">
      <c r="B14" s="25"/>
      <c r="C14" s="10"/>
      <c r="D14" s="151"/>
      <c r="E14" s="151"/>
      <c r="F14" s="151"/>
      <c r="G14" s="151"/>
      <c r="H14" s="19"/>
      <c r="I14" s="156" t="s">
        <v>6</v>
      </c>
      <c r="J14" s="156"/>
      <c r="K14" s="156"/>
      <c r="L14" s="156"/>
      <c r="M14" s="6"/>
      <c r="N14" s="153">
        <f>SUM(O57,O73,O89,O105,O121,O137,O153,O169,O185,O201,O217)</f>
        <v>0</v>
      </c>
      <c r="O14" s="153"/>
      <c r="P14" s="22"/>
    </row>
    <row r="15" spans="2:16" x14ac:dyDescent="0.3">
      <c r="B15" s="25"/>
      <c r="C15" s="10"/>
      <c r="D15" s="151"/>
      <c r="E15" s="151"/>
      <c r="F15" s="151"/>
      <c r="G15" s="151"/>
      <c r="H15" s="19"/>
      <c r="I15" s="156" t="s">
        <v>7</v>
      </c>
      <c r="J15" s="156"/>
      <c r="K15" s="156"/>
      <c r="L15" s="156"/>
      <c r="M15" s="6"/>
      <c r="N15" s="154">
        <f>SUM(O249,O233)</f>
        <v>0</v>
      </c>
      <c r="O15" s="154"/>
      <c r="P15" s="22"/>
    </row>
    <row r="16" spans="2:16" x14ac:dyDescent="0.3">
      <c r="B16" s="25"/>
      <c r="C16" s="10"/>
      <c r="D16" s="151"/>
      <c r="E16" s="151"/>
      <c r="F16" s="151"/>
      <c r="G16" s="151"/>
      <c r="H16" s="19"/>
      <c r="I16" s="156" t="s">
        <v>8</v>
      </c>
      <c r="J16" s="156"/>
      <c r="K16" s="156"/>
      <c r="L16" s="156"/>
      <c r="M16" s="6"/>
      <c r="N16" s="154">
        <f>SUM(N14:O15)</f>
        <v>0</v>
      </c>
      <c r="O16" s="154"/>
      <c r="P16" s="22"/>
    </row>
    <row r="17" spans="2:16" x14ac:dyDescent="0.3">
      <c r="B17" s="25"/>
      <c r="C17" s="10"/>
      <c r="D17" s="151"/>
      <c r="E17" s="151"/>
      <c r="F17" s="151"/>
      <c r="G17" s="151"/>
      <c r="H17" s="3"/>
      <c r="I17" s="156" t="s">
        <v>9</v>
      </c>
      <c r="J17" s="156"/>
      <c r="K17" s="156"/>
      <c r="L17" s="156"/>
      <c r="M17" s="6"/>
      <c r="N17" s="155" t="str">
        <f>N271</f>
        <v>FAIL</v>
      </c>
      <c r="O17" s="155"/>
      <c r="P17" s="26"/>
    </row>
    <row r="18" spans="2:16" ht="15" thickBot="1" x14ac:dyDescent="0.35">
      <c r="B18" s="27"/>
      <c r="C18" s="28"/>
      <c r="D18" s="9"/>
      <c r="E18" s="9"/>
      <c r="F18" s="9"/>
      <c r="G18" s="9"/>
      <c r="H18" s="29"/>
      <c r="I18" s="30"/>
      <c r="J18" s="30"/>
      <c r="K18" s="30"/>
      <c r="L18" s="30"/>
      <c r="M18" s="30"/>
      <c r="N18" s="31"/>
      <c r="O18" s="31"/>
      <c r="P18" s="32"/>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62" t="s">
        <v>10</v>
      </c>
      <c r="C20" s="163"/>
      <c r="D20" s="163"/>
      <c r="E20" s="163"/>
      <c r="F20" s="163"/>
      <c r="G20" s="163"/>
      <c r="H20" s="163"/>
      <c r="I20" s="163"/>
      <c r="J20" s="163"/>
      <c r="K20" s="163"/>
      <c r="L20" s="163"/>
      <c r="M20" s="163"/>
      <c r="N20" s="163"/>
      <c r="O20" s="163"/>
      <c r="P20" s="164"/>
    </row>
    <row r="21" spans="2:16" x14ac:dyDescent="0.3">
      <c r="B21" s="145"/>
      <c r="C21" s="146"/>
      <c r="D21" s="146"/>
      <c r="E21" s="146"/>
      <c r="F21" s="146"/>
      <c r="G21" s="146"/>
      <c r="H21" s="146"/>
      <c r="I21" s="146"/>
      <c r="J21" s="146"/>
      <c r="K21" s="146"/>
      <c r="L21" s="146"/>
      <c r="M21" s="146"/>
      <c r="N21" s="146"/>
      <c r="O21" s="146"/>
      <c r="P21" s="147"/>
    </row>
    <row r="22" spans="2:16" x14ac:dyDescent="0.3">
      <c r="B22" s="145"/>
      <c r="C22" s="146"/>
      <c r="D22" s="146"/>
      <c r="E22" s="146"/>
      <c r="F22" s="146"/>
      <c r="G22" s="146"/>
      <c r="H22" s="146"/>
      <c r="I22" s="146"/>
      <c r="J22" s="146"/>
      <c r="K22" s="146"/>
      <c r="L22" s="146"/>
      <c r="M22" s="146"/>
      <c r="N22" s="146"/>
      <c r="O22" s="146"/>
      <c r="P22" s="147"/>
    </row>
    <row r="23" spans="2:16" x14ac:dyDescent="0.3">
      <c r="B23" s="145"/>
      <c r="C23" s="146"/>
      <c r="D23" s="146"/>
      <c r="E23" s="146"/>
      <c r="F23" s="146"/>
      <c r="G23" s="146"/>
      <c r="H23" s="146"/>
      <c r="I23" s="146"/>
      <c r="J23" s="146"/>
      <c r="K23" s="146"/>
      <c r="L23" s="146"/>
      <c r="M23" s="146"/>
      <c r="N23" s="146"/>
      <c r="O23" s="146"/>
      <c r="P23" s="147"/>
    </row>
    <row r="24" spans="2:16" x14ac:dyDescent="0.3">
      <c r="B24" s="145"/>
      <c r="C24" s="146"/>
      <c r="D24" s="146"/>
      <c r="E24" s="146"/>
      <c r="F24" s="146"/>
      <c r="G24" s="146"/>
      <c r="H24" s="146"/>
      <c r="I24" s="146"/>
      <c r="J24" s="146"/>
      <c r="K24" s="146"/>
      <c r="L24" s="146"/>
      <c r="M24" s="146"/>
      <c r="N24" s="146"/>
      <c r="O24" s="146"/>
      <c r="P24" s="147"/>
    </row>
    <row r="25" spans="2:16" x14ac:dyDescent="0.3">
      <c r="B25" s="145"/>
      <c r="C25" s="146"/>
      <c r="D25" s="146"/>
      <c r="E25" s="146"/>
      <c r="F25" s="146"/>
      <c r="G25" s="146"/>
      <c r="H25" s="146"/>
      <c r="I25" s="146"/>
      <c r="J25" s="146"/>
      <c r="K25" s="146"/>
      <c r="L25" s="146"/>
      <c r="M25" s="146"/>
      <c r="N25" s="146"/>
      <c r="O25" s="146"/>
      <c r="P25" s="147"/>
    </row>
    <row r="26" spans="2:16" x14ac:dyDescent="0.3">
      <c r="B26" s="145"/>
      <c r="C26" s="146"/>
      <c r="D26" s="146"/>
      <c r="E26" s="146"/>
      <c r="F26" s="146"/>
      <c r="G26" s="146"/>
      <c r="H26" s="146"/>
      <c r="I26" s="146"/>
      <c r="J26" s="146"/>
      <c r="K26" s="146"/>
      <c r="L26" s="146"/>
      <c r="M26" s="146"/>
      <c r="N26" s="146"/>
      <c r="O26" s="146"/>
      <c r="P26" s="147"/>
    </row>
    <row r="27" spans="2:16" x14ac:dyDescent="0.3">
      <c r="B27" s="145"/>
      <c r="C27" s="146"/>
      <c r="D27" s="146"/>
      <c r="E27" s="146"/>
      <c r="F27" s="146"/>
      <c r="G27" s="146"/>
      <c r="H27" s="146"/>
      <c r="I27" s="146"/>
      <c r="J27" s="146"/>
      <c r="K27" s="146"/>
      <c r="L27" s="146"/>
      <c r="M27" s="146"/>
      <c r="N27" s="146"/>
      <c r="O27" s="146"/>
      <c r="P27" s="147"/>
    </row>
    <row r="28" spans="2:16" x14ac:dyDescent="0.3">
      <c r="B28" s="145"/>
      <c r="C28" s="146"/>
      <c r="D28" s="146"/>
      <c r="E28" s="146"/>
      <c r="F28" s="146"/>
      <c r="G28" s="146"/>
      <c r="H28" s="146"/>
      <c r="I28" s="146"/>
      <c r="J28" s="146"/>
      <c r="K28" s="146"/>
      <c r="L28" s="146"/>
      <c r="M28" s="146"/>
      <c r="N28" s="146"/>
      <c r="O28" s="146"/>
      <c r="P28" s="147"/>
    </row>
    <row r="29" spans="2:16" x14ac:dyDescent="0.3">
      <c r="B29" s="145"/>
      <c r="C29" s="146"/>
      <c r="D29" s="146"/>
      <c r="E29" s="146"/>
      <c r="F29" s="146"/>
      <c r="G29" s="146"/>
      <c r="H29" s="146"/>
      <c r="I29" s="146"/>
      <c r="J29" s="146"/>
      <c r="K29" s="146"/>
      <c r="L29" s="146"/>
      <c r="M29" s="146"/>
      <c r="N29" s="146"/>
      <c r="O29" s="146"/>
      <c r="P29" s="147"/>
    </row>
    <row r="30" spans="2:16" x14ac:dyDescent="0.3">
      <c r="B30" s="145"/>
      <c r="C30" s="146"/>
      <c r="D30" s="146"/>
      <c r="E30" s="146"/>
      <c r="F30" s="146"/>
      <c r="G30" s="146"/>
      <c r="H30" s="146"/>
      <c r="I30" s="146"/>
      <c r="J30" s="146"/>
      <c r="K30" s="146"/>
      <c r="L30" s="146"/>
      <c r="M30" s="146"/>
      <c r="N30" s="146"/>
      <c r="O30" s="146"/>
      <c r="P30" s="147"/>
    </row>
    <row r="31" spans="2:16" x14ac:dyDescent="0.3">
      <c r="B31" s="145"/>
      <c r="C31" s="146"/>
      <c r="D31" s="146"/>
      <c r="E31" s="146"/>
      <c r="F31" s="146"/>
      <c r="G31" s="146"/>
      <c r="H31" s="146"/>
      <c r="I31" s="146"/>
      <c r="J31" s="146"/>
      <c r="K31" s="146"/>
      <c r="L31" s="146"/>
      <c r="M31" s="146"/>
      <c r="N31" s="146"/>
      <c r="O31" s="146"/>
      <c r="P31" s="147"/>
    </row>
    <row r="32" spans="2:16" ht="15" thickBot="1" x14ac:dyDescent="0.35">
      <c r="B32" s="148"/>
      <c r="C32" s="149"/>
      <c r="D32" s="149"/>
      <c r="E32" s="149"/>
      <c r="F32" s="149"/>
      <c r="G32" s="149"/>
      <c r="H32" s="149"/>
      <c r="I32" s="149"/>
      <c r="J32" s="149"/>
      <c r="K32" s="149"/>
      <c r="L32" s="149"/>
      <c r="M32" s="149"/>
      <c r="N32" s="149"/>
      <c r="O32" s="149"/>
      <c r="P32" s="150"/>
    </row>
    <row r="33" spans="2:16" ht="15" thickBot="1" x14ac:dyDescent="0.35"/>
    <row r="34" spans="2:16" ht="30" customHeight="1" thickBot="1" x14ac:dyDescent="0.35">
      <c r="B34" s="68" t="s">
        <v>11</v>
      </c>
      <c r="C34" s="69"/>
      <c r="D34" s="69"/>
      <c r="E34" s="69"/>
      <c r="F34" s="69"/>
      <c r="G34" s="69"/>
      <c r="H34" s="69"/>
      <c r="I34" s="69"/>
      <c r="J34" s="69"/>
      <c r="K34" s="69"/>
      <c r="L34" s="69"/>
      <c r="M34" s="69"/>
      <c r="N34" s="69"/>
      <c r="O34" s="69"/>
      <c r="P34" s="70"/>
    </row>
    <row r="35" spans="2:16" x14ac:dyDescent="0.3">
      <c r="B35" s="15"/>
      <c r="P35" s="16"/>
    </row>
    <row r="36" spans="2:16" x14ac:dyDescent="0.3">
      <c r="B36" s="15"/>
      <c r="C36" s="95" t="s">
        <v>12</v>
      </c>
      <c r="D36" s="96"/>
      <c r="E36" s="96"/>
      <c r="F36" s="96"/>
      <c r="G36" s="96"/>
      <c r="H36" s="96"/>
      <c r="J36" s="94"/>
      <c r="K36" s="94"/>
      <c r="L36" s="94"/>
      <c r="M36" s="94"/>
      <c r="N36" s="94"/>
      <c r="O36" s="94"/>
      <c r="P36" s="16"/>
    </row>
    <row r="37" spans="2:16" x14ac:dyDescent="0.3">
      <c r="B37" s="15"/>
      <c r="C37" s="96"/>
      <c r="D37" s="96"/>
      <c r="E37" s="96"/>
      <c r="F37" s="96"/>
      <c r="G37" s="96"/>
      <c r="H37" s="96"/>
      <c r="J37" s="94"/>
      <c r="K37" s="94"/>
      <c r="L37" s="94"/>
      <c r="M37" s="94"/>
      <c r="N37" s="94"/>
      <c r="O37" s="94"/>
      <c r="P37" s="16"/>
    </row>
    <row r="38" spans="2:16" x14ac:dyDescent="0.3">
      <c r="B38" s="15"/>
      <c r="C38" s="96"/>
      <c r="D38" s="96"/>
      <c r="E38" s="96"/>
      <c r="F38" s="96"/>
      <c r="G38" s="96"/>
      <c r="H38" s="96"/>
      <c r="J38" s="94"/>
      <c r="K38" s="94"/>
      <c r="L38" s="94"/>
      <c r="M38" s="94"/>
      <c r="N38" s="94"/>
      <c r="O38" s="94"/>
      <c r="P38" s="16"/>
    </row>
    <row r="39" spans="2:16" x14ac:dyDescent="0.3">
      <c r="B39" s="15"/>
      <c r="C39" s="96"/>
      <c r="D39" s="96"/>
      <c r="E39" s="96"/>
      <c r="F39" s="96"/>
      <c r="G39" s="96"/>
      <c r="H39" s="96"/>
      <c r="P39" s="16"/>
    </row>
    <row r="40" spans="2:16" x14ac:dyDescent="0.3">
      <c r="B40" s="15"/>
      <c r="C40" s="96"/>
      <c r="D40" s="96"/>
      <c r="E40" s="96"/>
      <c r="F40" s="96"/>
      <c r="G40" s="96"/>
      <c r="H40" s="96"/>
      <c r="J40" s="97" t="s">
        <v>13</v>
      </c>
      <c r="K40" s="98"/>
      <c r="L40" s="98"/>
      <c r="M40" s="98"/>
      <c r="N40" s="98"/>
      <c r="O40" s="98"/>
      <c r="P40" s="16"/>
    </row>
    <row r="41" spans="2:16" x14ac:dyDescent="0.3">
      <c r="B41" s="15"/>
      <c r="C41" s="96"/>
      <c r="D41" s="96"/>
      <c r="E41" s="96"/>
      <c r="F41" s="96"/>
      <c r="G41" s="96"/>
      <c r="H41" s="96"/>
      <c r="J41" s="98"/>
      <c r="K41" s="98"/>
      <c r="L41" s="98"/>
      <c r="M41" s="98"/>
      <c r="N41" s="98"/>
      <c r="O41" s="98"/>
      <c r="P41" s="16"/>
    </row>
    <row r="42" spans="2:16" ht="15" thickBot="1" x14ac:dyDescent="0.35">
      <c r="B42" s="12"/>
      <c r="C42" s="33"/>
      <c r="D42" s="33"/>
      <c r="E42" s="33"/>
      <c r="F42" s="33"/>
      <c r="G42" s="33"/>
      <c r="H42" s="33"/>
      <c r="I42" s="13"/>
      <c r="J42" s="33"/>
      <c r="K42" s="33"/>
      <c r="L42" s="33"/>
      <c r="M42" s="33"/>
      <c r="N42" s="33"/>
      <c r="O42" s="33"/>
      <c r="P42" s="14"/>
    </row>
    <row r="43" spans="2:16" ht="15" thickBot="1" x14ac:dyDescent="0.35">
      <c r="C43" s="2"/>
      <c r="D43" s="2"/>
      <c r="E43" s="2"/>
      <c r="F43" s="2"/>
      <c r="G43" s="2"/>
      <c r="H43" s="2"/>
      <c r="J43" s="2"/>
      <c r="K43" s="2"/>
      <c r="L43" s="2"/>
      <c r="M43" s="2"/>
      <c r="N43" s="2"/>
      <c r="O43" s="2"/>
    </row>
    <row r="44" spans="2:16" ht="30" customHeight="1" thickBot="1" x14ac:dyDescent="0.35">
      <c r="B44" s="108" t="s">
        <v>14</v>
      </c>
      <c r="C44" s="69"/>
      <c r="D44" s="69"/>
      <c r="E44" s="69"/>
      <c r="F44" s="69"/>
      <c r="G44" s="69"/>
      <c r="H44" s="69"/>
      <c r="I44" s="69"/>
      <c r="J44" s="69"/>
      <c r="K44" s="69"/>
      <c r="L44" s="69"/>
      <c r="M44" s="69"/>
      <c r="N44" s="69"/>
      <c r="O44" s="69"/>
      <c r="P44" s="70"/>
    </row>
    <row r="45" spans="2:16" x14ac:dyDescent="0.3">
      <c r="B45" s="15"/>
      <c r="C45" s="2"/>
      <c r="D45" s="2"/>
      <c r="E45" s="2"/>
      <c r="F45" s="2"/>
      <c r="G45" s="2"/>
      <c r="H45" s="2"/>
      <c r="J45" s="2"/>
      <c r="K45" s="2"/>
      <c r="L45" s="2"/>
      <c r="M45" s="2"/>
      <c r="N45" s="2"/>
      <c r="O45" s="2"/>
      <c r="P45" s="16"/>
    </row>
    <row r="46" spans="2:16" x14ac:dyDescent="0.3">
      <c r="B46" s="109" t="s">
        <v>15</v>
      </c>
      <c r="C46" s="110"/>
      <c r="D46" s="110"/>
      <c r="E46" s="110"/>
      <c r="F46" s="110"/>
      <c r="G46" s="110"/>
      <c r="H46" s="110"/>
      <c r="I46" s="110"/>
      <c r="J46" s="110"/>
      <c r="K46" s="110"/>
      <c r="L46" s="110"/>
      <c r="M46" s="110"/>
      <c r="N46" s="110"/>
      <c r="O46" s="110"/>
      <c r="P46" s="111"/>
    </row>
    <row r="47" spans="2:16" x14ac:dyDescent="0.3">
      <c r="B47" s="112"/>
      <c r="C47" s="110"/>
      <c r="D47" s="110"/>
      <c r="E47" s="110"/>
      <c r="F47" s="110"/>
      <c r="G47" s="110"/>
      <c r="H47" s="110"/>
      <c r="I47" s="110"/>
      <c r="J47" s="110"/>
      <c r="K47" s="110"/>
      <c r="L47" s="110"/>
      <c r="M47" s="110"/>
      <c r="N47" s="110"/>
      <c r="O47" s="110"/>
      <c r="P47" s="111"/>
    </row>
    <row r="48" spans="2:16" x14ac:dyDescent="0.3">
      <c r="B48" s="15"/>
      <c r="C48" s="2"/>
      <c r="D48" s="2"/>
      <c r="E48" s="2"/>
      <c r="F48" s="2"/>
      <c r="G48" s="2"/>
      <c r="H48" s="2"/>
      <c r="J48" s="2"/>
      <c r="K48" s="2"/>
      <c r="L48" s="2"/>
      <c r="M48" s="2"/>
      <c r="N48" s="2"/>
      <c r="O48" s="2"/>
      <c r="P48" s="16"/>
    </row>
    <row r="49" spans="2:17" x14ac:dyDescent="0.3">
      <c r="B49" s="102" t="s">
        <v>129</v>
      </c>
      <c r="C49" s="96"/>
      <c r="D49" s="96"/>
      <c r="E49" s="96"/>
      <c r="F49" s="96"/>
      <c r="G49" s="96"/>
      <c r="H49" s="96"/>
      <c r="I49" s="96"/>
      <c r="J49" s="96"/>
      <c r="K49" s="96"/>
      <c r="L49" s="96"/>
      <c r="M49" s="96"/>
      <c r="N49" s="96"/>
      <c r="O49" s="96"/>
      <c r="P49" s="103"/>
    </row>
    <row r="50" spans="2:17" x14ac:dyDescent="0.3">
      <c r="B50" s="104"/>
      <c r="C50" s="96"/>
      <c r="D50" s="96"/>
      <c r="E50" s="96"/>
      <c r="F50" s="96"/>
      <c r="G50" s="96"/>
      <c r="H50" s="96"/>
      <c r="I50" s="96"/>
      <c r="J50" s="96"/>
      <c r="K50" s="96"/>
      <c r="L50" s="96"/>
      <c r="M50" s="96"/>
      <c r="N50" s="96"/>
      <c r="O50" s="96"/>
      <c r="P50" s="103"/>
    </row>
    <row r="51" spans="2:17" ht="15" thickBot="1" x14ac:dyDescent="0.35">
      <c r="B51" s="105"/>
      <c r="C51" s="106"/>
      <c r="D51" s="106"/>
      <c r="E51" s="106"/>
      <c r="F51" s="106"/>
      <c r="G51" s="106"/>
      <c r="H51" s="106"/>
      <c r="I51" s="106"/>
      <c r="J51" s="106"/>
      <c r="K51" s="106"/>
      <c r="L51" s="106"/>
      <c r="M51" s="106"/>
      <c r="N51" s="106"/>
      <c r="O51" s="106"/>
      <c r="P51" s="107"/>
    </row>
    <row r="52" spans="2:17" ht="15" thickBot="1" x14ac:dyDescent="0.35">
      <c r="C52" s="2"/>
      <c r="D52" s="2"/>
      <c r="E52" s="2"/>
      <c r="F52" s="2"/>
      <c r="G52" s="2"/>
      <c r="H52" s="2"/>
      <c r="J52" s="2"/>
      <c r="K52" s="2"/>
      <c r="L52" s="2"/>
      <c r="M52" s="2"/>
      <c r="N52" s="2"/>
      <c r="O52" s="2"/>
    </row>
    <row r="53" spans="2:17" ht="30" customHeight="1" x14ac:dyDescent="0.3">
      <c r="B53" s="82" t="s">
        <v>16</v>
      </c>
      <c r="C53" s="83"/>
      <c r="D53" s="83"/>
      <c r="E53" s="83"/>
      <c r="F53" s="83"/>
      <c r="G53" s="83"/>
      <c r="H53" s="83"/>
      <c r="I53" s="83"/>
      <c r="J53" s="83"/>
      <c r="K53" s="83"/>
      <c r="L53" s="83"/>
      <c r="M53" s="83"/>
      <c r="N53" s="83"/>
      <c r="O53" s="83"/>
      <c r="P53" s="84"/>
    </row>
    <row r="54" spans="2:17" ht="60" customHeight="1" x14ac:dyDescent="0.3">
      <c r="B54" s="65" t="s">
        <v>17</v>
      </c>
      <c r="C54" s="66"/>
      <c r="D54" s="66"/>
      <c r="E54" s="66"/>
      <c r="F54" s="66"/>
      <c r="G54" s="66"/>
      <c r="H54" s="66"/>
      <c r="I54" s="66"/>
      <c r="J54" s="66"/>
      <c r="K54" s="66"/>
      <c r="L54" s="66"/>
      <c r="M54" s="66"/>
      <c r="N54" s="66"/>
      <c r="O54" s="66"/>
      <c r="P54" s="67"/>
    </row>
    <row r="55" spans="2:17" ht="22.2" customHeight="1" x14ac:dyDescent="0.3">
      <c r="B55" s="119" t="s">
        <v>18</v>
      </c>
      <c r="C55" s="120"/>
      <c r="D55" s="120"/>
      <c r="E55" s="120"/>
      <c r="F55" s="120"/>
      <c r="G55" s="120"/>
      <c r="H55" s="120"/>
      <c r="I55" s="120"/>
      <c r="J55" s="120"/>
      <c r="K55" s="121"/>
      <c r="L55" s="113" t="s">
        <v>19</v>
      </c>
      <c r="M55" s="114"/>
      <c r="N55" s="125" t="s">
        <v>20</v>
      </c>
      <c r="O55" s="113" t="s">
        <v>8</v>
      </c>
      <c r="P55" s="117"/>
    </row>
    <row r="56" spans="2:17" ht="22.2" customHeight="1" x14ac:dyDescent="0.3">
      <c r="B56" s="122"/>
      <c r="C56" s="123"/>
      <c r="D56" s="123"/>
      <c r="E56" s="123"/>
      <c r="F56" s="123"/>
      <c r="G56" s="123"/>
      <c r="H56" s="123"/>
      <c r="I56" s="123"/>
      <c r="J56" s="123"/>
      <c r="K56" s="124"/>
      <c r="L56" s="115"/>
      <c r="M56" s="116"/>
      <c r="N56" s="126"/>
      <c r="O56" s="115"/>
      <c r="P56" s="118"/>
    </row>
    <row r="57" spans="2:17" s="19" customFormat="1" ht="49.95" customHeight="1" x14ac:dyDescent="0.3">
      <c r="B57" s="71" t="s">
        <v>21</v>
      </c>
      <c r="C57" s="72"/>
      <c r="D57" s="72"/>
      <c r="E57" s="72"/>
      <c r="F57" s="72"/>
      <c r="G57" s="72"/>
      <c r="H57" s="72"/>
      <c r="I57" s="72"/>
      <c r="J57" s="72"/>
      <c r="K57" s="73"/>
      <c r="L57" s="42" t="b">
        <v>0</v>
      </c>
      <c r="M57" s="39" t="s">
        <v>22</v>
      </c>
      <c r="N57" s="61">
        <v>1</v>
      </c>
      <c r="O57" s="61">
        <f>(SUM(Q57:Q61)*N57)</f>
        <v>0</v>
      </c>
      <c r="P57" s="62"/>
      <c r="Q57" s="40">
        <f>IF(L57,5,0)</f>
        <v>0</v>
      </c>
    </row>
    <row r="58" spans="2:17" s="19" customFormat="1" ht="49.95" customHeight="1" x14ac:dyDescent="0.3">
      <c r="B58" s="71" t="s">
        <v>23</v>
      </c>
      <c r="C58" s="72"/>
      <c r="D58" s="72"/>
      <c r="E58" s="72"/>
      <c r="F58" s="72"/>
      <c r="G58" s="72"/>
      <c r="H58" s="72"/>
      <c r="I58" s="72"/>
      <c r="J58" s="72"/>
      <c r="K58" s="73"/>
      <c r="L58" s="43" t="b">
        <v>0</v>
      </c>
      <c r="M58" s="41" t="s">
        <v>24</v>
      </c>
      <c r="N58" s="61"/>
      <c r="O58" s="61"/>
      <c r="P58" s="62"/>
      <c r="Q58" s="40">
        <f>IF(L58,4,0)</f>
        <v>0</v>
      </c>
    </row>
    <row r="59" spans="2:17" s="19" customFormat="1" ht="49.95" customHeight="1" x14ac:dyDescent="0.3">
      <c r="B59" s="63" t="s">
        <v>25</v>
      </c>
      <c r="C59" s="64"/>
      <c r="D59" s="64"/>
      <c r="E59" s="64"/>
      <c r="F59" s="64"/>
      <c r="G59" s="64"/>
      <c r="H59" s="64"/>
      <c r="I59" s="64"/>
      <c r="J59" s="64"/>
      <c r="K59" s="64"/>
      <c r="L59" s="42" t="b">
        <v>0</v>
      </c>
      <c r="M59" s="39" t="s">
        <v>26</v>
      </c>
      <c r="N59" s="61"/>
      <c r="O59" s="61"/>
      <c r="P59" s="62"/>
      <c r="Q59" s="40">
        <f>IF(L59,3,0)</f>
        <v>0</v>
      </c>
    </row>
    <row r="60" spans="2:17" s="19" customFormat="1" ht="49.95" customHeight="1" x14ac:dyDescent="0.3">
      <c r="B60" s="63" t="s">
        <v>27</v>
      </c>
      <c r="C60" s="64"/>
      <c r="D60" s="64"/>
      <c r="E60" s="64"/>
      <c r="F60" s="64"/>
      <c r="G60" s="64"/>
      <c r="H60" s="64"/>
      <c r="I60" s="64"/>
      <c r="J60" s="64"/>
      <c r="K60" s="64"/>
      <c r="L60" s="43" t="b">
        <v>0</v>
      </c>
      <c r="M60" s="41" t="s">
        <v>28</v>
      </c>
      <c r="N60" s="61"/>
      <c r="O60" s="61"/>
      <c r="P60" s="62"/>
      <c r="Q60" s="40">
        <f>IF(L60,2,0)</f>
        <v>0</v>
      </c>
    </row>
    <row r="61" spans="2:17" s="19" customFormat="1" ht="49.95" customHeight="1" x14ac:dyDescent="0.3">
      <c r="B61" s="63" t="s">
        <v>29</v>
      </c>
      <c r="C61" s="64"/>
      <c r="D61" s="64"/>
      <c r="E61" s="64"/>
      <c r="F61" s="64"/>
      <c r="G61" s="64"/>
      <c r="H61" s="64"/>
      <c r="I61" s="64"/>
      <c r="J61" s="64"/>
      <c r="K61" s="64"/>
      <c r="L61" s="42" t="b">
        <v>0</v>
      </c>
      <c r="M61" s="39" t="s">
        <v>30</v>
      </c>
      <c r="N61" s="61"/>
      <c r="O61" s="61"/>
      <c r="P61" s="62"/>
      <c r="Q61" s="40">
        <f>IF(L61,1,0)</f>
        <v>0</v>
      </c>
    </row>
    <row r="62" spans="2:17" s="3" customFormat="1" ht="19.95" customHeight="1" x14ac:dyDescent="0.3">
      <c r="B62" s="85" t="s">
        <v>31</v>
      </c>
      <c r="C62" s="86"/>
      <c r="D62" s="86"/>
      <c r="E62" s="86"/>
      <c r="F62" s="86"/>
      <c r="G62" s="86"/>
      <c r="H62" s="86"/>
      <c r="I62" s="86"/>
      <c r="J62" s="86"/>
      <c r="K62" s="86"/>
      <c r="L62" s="86"/>
      <c r="M62" s="86"/>
      <c r="N62" s="86"/>
      <c r="O62" s="86"/>
      <c r="P62" s="87"/>
      <c r="Q62" s="4"/>
    </row>
    <row r="63" spans="2:17" x14ac:dyDescent="0.3">
      <c r="B63" s="76"/>
      <c r="C63" s="77"/>
      <c r="D63" s="77"/>
      <c r="E63" s="77"/>
      <c r="F63" s="77"/>
      <c r="G63" s="77"/>
      <c r="H63" s="77"/>
      <c r="I63" s="77"/>
      <c r="J63" s="77"/>
      <c r="K63" s="77"/>
      <c r="L63" s="77"/>
      <c r="M63" s="77"/>
      <c r="N63" s="77"/>
      <c r="O63" s="77"/>
      <c r="P63" s="78"/>
    </row>
    <row r="64" spans="2:17" x14ac:dyDescent="0.3">
      <c r="B64" s="76"/>
      <c r="C64" s="77"/>
      <c r="D64" s="77"/>
      <c r="E64" s="77"/>
      <c r="F64" s="77"/>
      <c r="G64" s="77"/>
      <c r="H64" s="77"/>
      <c r="I64" s="77"/>
      <c r="J64" s="77"/>
      <c r="K64" s="77"/>
      <c r="L64" s="77"/>
      <c r="M64" s="77"/>
      <c r="N64" s="77"/>
      <c r="O64" s="77"/>
      <c r="P64" s="78"/>
    </row>
    <row r="65" spans="2:17" x14ac:dyDescent="0.3">
      <c r="B65" s="76"/>
      <c r="C65" s="77"/>
      <c r="D65" s="77"/>
      <c r="E65" s="77"/>
      <c r="F65" s="77"/>
      <c r="G65" s="77"/>
      <c r="H65" s="77"/>
      <c r="I65" s="77"/>
      <c r="J65" s="77"/>
      <c r="K65" s="77"/>
      <c r="L65" s="77"/>
      <c r="M65" s="77"/>
      <c r="N65" s="77"/>
      <c r="O65" s="77"/>
      <c r="P65" s="78"/>
    </row>
    <row r="66" spans="2:17" x14ac:dyDescent="0.3">
      <c r="B66" s="76"/>
      <c r="C66" s="77"/>
      <c r="D66" s="77"/>
      <c r="E66" s="77"/>
      <c r="F66" s="77"/>
      <c r="G66" s="77"/>
      <c r="H66" s="77"/>
      <c r="I66" s="77"/>
      <c r="J66" s="77"/>
      <c r="K66" s="77"/>
      <c r="L66" s="77"/>
      <c r="M66" s="77"/>
      <c r="N66" s="77"/>
      <c r="O66" s="77"/>
      <c r="P66" s="78"/>
    </row>
    <row r="67" spans="2:17" ht="15" thickBot="1" x14ac:dyDescent="0.35">
      <c r="B67" s="79"/>
      <c r="C67" s="80"/>
      <c r="D67" s="80"/>
      <c r="E67" s="80"/>
      <c r="F67" s="80"/>
      <c r="G67" s="80"/>
      <c r="H67" s="80"/>
      <c r="I67" s="80"/>
      <c r="J67" s="80"/>
      <c r="K67" s="80"/>
      <c r="L67" s="80"/>
      <c r="M67" s="80"/>
      <c r="N67" s="80"/>
      <c r="O67" s="80"/>
      <c r="P67" s="81"/>
    </row>
    <row r="68" spans="2:17" x14ac:dyDescent="0.3">
      <c r="B68" s="2"/>
      <c r="C68" s="2"/>
      <c r="D68" s="2"/>
      <c r="E68" s="2"/>
      <c r="F68" s="2"/>
      <c r="G68" s="2"/>
      <c r="H68" s="2"/>
      <c r="I68" s="2"/>
      <c r="J68" s="2"/>
      <c r="K68" s="2"/>
      <c r="L68" s="2"/>
      <c r="M68" s="2"/>
      <c r="N68" s="2"/>
      <c r="O68" s="2"/>
      <c r="P68" s="2"/>
    </row>
    <row r="69" spans="2:17" ht="30" customHeight="1" x14ac:dyDescent="0.3">
      <c r="B69" s="82" t="s">
        <v>32</v>
      </c>
      <c r="C69" s="83"/>
      <c r="D69" s="83"/>
      <c r="E69" s="83"/>
      <c r="F69" s="83"/>
      <c r="G69" s="83"/>
      <c r="H69" s="83"/>
      <c r="I69" s="83"/>
      <c r="J69" s="83"/>
      <c r="K69" s="83"/>
      <c r="L69" s="83"/>
      <c r="M69" s="83"/>
      <c r="N69" s="83"/>
      <c r="O69" s="83"/>
      <c r="P69" s="84"/>
    </row>
    <row r="70" spans="2:17" ht="60" customHeight="1" x14ac:dyDescent="0.3">
      <c r="B70" s="65" t="s">
        <v>33</v>
      </c>
      <c r="C70" s="66"/>
      <c r="D70" s="66"/>
      <c r="E70" s="66"/>
      <c r="F70" s="66"/>
      <c r="G70" s="66"/>
      <c r="H70" s="66"/>
      <c r="I70" s="66"/>
      <c r="J70" s="66"/>
      <c r="K70" s="66"/>
      <c r="L70" s="66"/>
      <c r="M70" s="66"/>
      <c r="N70" s="66"/>
      <c r="O70" s="66"/>
      <c r="P70" s="67"/>
    </row>
    <row r="71" spans="2:17" x14ac:dyDescent="0.3">
      <c r="B71" s="127" t="s">
        <v>18</v>
      </c>
      <c r="C71" s="99"/>
      <c r="D71" s="99"/>
      <c r="E71" s="99"/>
      <c r="F71" s="99"/>
      <c r="G71" s="99"/>
      <c r="H71" s="99"/>
      <c r="I71" s="99"/>
      <c r="J71" s="99"/>
      <c r="K71" s="99"/>
      <c r="L71" s="113" t="s">
        <v>19</v>
      </c>
      <c r="M71" s="114"/>
      <c r="N71" s="99" t="s">
        <v>20</v>
      </c>
      <c r="O71" s="100" t="s">
        <v>8</v>
      </c>
      <c r="P71" s="101"/>
    </row>
    <row r="72" spans="2:17" x14ac:dyDescent="0.3">
      <c r="B72" s="127"/>
      <c r="C72" s="99"/>
      <c r="D72" s="99"/>
      <c r="E72" s="99"/>
      <c r="F72" s="99"/>
      <c r="G72" s="99"/>
      <c r="H72" s="99"/>
      <c r="I72" s="99"/>
      <c r="J72" s="99"/>
      <c r="K72" s="99"/>
      <c r="L72" s="115"/>
      <c r="M72" s="116"/>
      <c r="N72" s="99"/>
      <c r="O72" s="100"/>
      <c r="P72" s="101"/>
    </row>
    <row r="73" spans="2:17" s="19" customFormat="1" ht="49.95" customHeight="1" x14ac:dyDescent="0.3">
      <c r="B73" s="74" t="s">
        <v>34</v>
      </c>
      <c r="C73" s="75"/>
      <c r="D73" s="75"/>
      <c r="E73" s="75"/>
      <c r="F73" s="75"/>
      <c r="G73" s="75"/>
      <c r="H73" s="75"/>
      <c r="I73" s="75"/>
      <c r="J73" s="75"/>
      <c r="K73" s="75"/>
      <c r="L73" s="42" t="b">
        <v>0</v>
      </c>
      <c r="M73" s="39" t="s">
        <v>22</v>
      </c>
      <c r="N73" s="61">
        <v>2</v>
      </c>
      <c r="O73" s="61">
        <f>(SUM(Q73:Q77)*N73)</f>
        <v>0</v>
      </c>
      <c r="P73" s="62"/>
      <c r="Q73" s="40">
        <f>IF(L73,5,0)</f>
        <v>0</v>
      </c>
    </row>
    <row r="74" spans="2:17" s="19" customFormat="1" ht="49.95" customHeight="1" x14ac:dyDescent="0.3">
      <c r="B74" s="74" t="s">
        <v>35</v>
      </c>
      <c r="C74" s="75"/>
      <c r="D74" s="75"/>
      <c r="E74" s="75"/>
      <c r="F74" s="75"/>
      <c r="G74" s="75"/>
      <c r="H74" s="75"/>
      <c r="I74" s="75"/>
      <c r="J74" s="75"/>
      <c r="K74" s="75"/>
      <c r="L74" s="43" t="b">
        <v>0</v>
      </c>
      <c r="M74" s="41" t="s">
        <v>24</v>
      </c>
      <c r="N74" s="61"/>
      <c r="O74" s="61"/>
      <c r="P74" s="62"/>
      <c r="Q74" s="40">
        <f>IF(L74,4,0)</f>
        <v>0</v>
      </c>
    </row>
    <row r="75" spans="2:17" s="19" customFormat="1" ht="49.95" customHeight="1" x14ac:dyDescent="0.3">
      <c r="B75" s="74" t="s">
        <v>36</v>
      </c>
      <c r="C75" s="75"/>
      <c r="D75" s="75"/>
      <c r="E75" s="75"/>
      <c r="F75" s="75"/>
      <c r="G75" s="75"/>
      <c r="H75" s="75"/>
      <c r="I75" s="75"/>
      <c r="J75" s="75"/>
      <c r="K75" s="75"/>
      <c r="L75" s="42" t="b">
        <v>0</v>
      </c>
      <c r="M75" s="39" t="s">
        <v>26</v>
      </c>
      <c r="N75" s="61"/>
      <c r="O75" s="61"/>
      <c r="P75" s="62"/>
      <c r="Q75" s="40">
        <f>IF(L75,3,0)</f>
        <v>0</v>
      </c>
    </row>
    <row r="76" spans="2:17" s="19" customFormat="1" ht="49.95" customHeight="1" x14ac:dyDescent="0.3">
      <c r="B76" s="74" t="s">
        <v>37</v>
      </c>
      <c r="C76" s="75"/>
      <c r="D76" s="75"/>
      <c r="E76" s="75"/>
      <c r="F76" s="75"/>
      <c r="G76" s="75"/>
      <c r="H76" s="75"/>
      <c r="I76" s="75"/>
      <c r="J76" s="75"/>
      <c r="K76" s="75"/>
      <c r="L76" s="43" t="b">
        <v>0</v>
      </c>
      <c r="M76" s="41" t="s">
        <v>28</v>
      </c>
      <c r="N76" s="61"/>
      <c r="O76" s="61"/>
      <c r="P76" s="62"/>
      <c r="Q76" s="40">
        <f>IF(L76,2,0)</f>
        <v>0</v>
      </c>
    </row>
    <row r="77" spans="2:17" s="19" customFormat="1" ht="49.95" customHeight="1" x14ac:dyDescent="0.3">
      <c r="B77" s="74" t="s">
        <v>38</v>
      </c>
      <c r="C77" s="75"/>
      <c r="D77" s="75"/>
      <c r="E77" s="75"/>
      <c r="F77" s="75"/>
      <c r="G77" s="75"/>
      <c r="H77" s="75"/>
      <c r="I77" s="75"/>
      <c r="J77" s="75"/>
      <c r="K77" s="75"/>
      <c r="L77" s="42" t="b">
        <v>0</v>
      </c>
      <c r="M77" s="39" t="s">
        <v>30</v>
      </c>
      <c r="N77" s="61"/>
      <c r="O77" s="61"/>
      <c r="P77" s="62"/>
      <c r="Q77" s="40">
        <f>IF(L77,1,0)</f>
        <v>0</v>
      </c>
    </row>
    <row r="78" spans="2:17" s="3" customFormat="1" ht="19.95" customHeight="1" x14ac:dyDescent="0.3">
      <c r="B78" s="85" t="s">
        <v>31</v>
      </c>
      <c r="C78" s="86"/>
      <c r="D78" s="86"/>
      <c r="E78" s="86"/>
      <c r="F78" s="86"/>
      <c r="G78" s="86"/>
      <c r="H78" s="86"/>
      <c r="I78" s="86"/>
      <c r="J78" s="86"/>
      <c r="K78" s="86"/>
      <c r="L78" s="86"/>
      <c r="M78" s="86"/>
      <c r="N78" s="86"/>
      <c r="O78" s="86"/>
      <c r="P78" s="87"/>
      <c r="Q78" s="4"/>
    </row>
    <row r="79" spans="2:17" x14ac:dyDescent="0.3">
      <c r="B79" s="76"/>
      <c r="C79" s="77"/>
      <c r="D79" s="77"/>
      <c r="E79" s="77"/>
      <c r="F79" s="77"/>
      <c r="G79" s="77"/>
      <c r="H79" s="77"/>
      <c r="I79" s="77"/>
      <c r="J79" s="77"/>
      <c r="K79" s="77"/>
      <c r="L79" s="77"/>
      <c r="M79" s="77"/>
      <c r="N79" s="77"/>
      <c r="O79" s="77"/>
      <c r="P79" s="78"/>
    </row>
    <row r="80" spans="2:17" x14ac:dyDescent="0.3">
      <c r="B80" s="76"/>
      <c r="C80" s="77"/>
      <c r="D80" s="77"/>
      <c r="E80" s="77"/>
      <c r="F80" s="77"/>
      <c r="G80" s="77"/>
      <c r="H80" s="77"/>
      <c r="I80" s="77"/>
      <c r="J80" s="77"/>
      <c r="K80" s="77"/>
      <c r="L80" s="77"/>
      <c r="M80" s="77"/>
      <c r="N80" s="77"/>
      <c r="O80" s="77"/>
      <c r="P80" s="78"/>
    </row>
    <row r="81" spans="2:17" x14ac:dyDescent="0.3">
      <c r="B81" s="76"/>
      <c r="C81" s="77"/>
      <c r="D81" s="77"/>
      <c r="E81" s="77"/>
      <c r="F81" s="77"/>
      <c r="G81" s="77"/>
      <c r="H81" s="77"/>
      <c r="I81" s="77"/>
      <c r="J81" s="77"/>
      <c r="K81" s="77"/>
      <c r="L81" s="77"/>
      <c r="M81" s="77"/>
      <c r="N81" s="77"/>
      <c r="O81" s="77"/>
      <c r="P81" s="78"/>
    </row>
    <row r="82" spans="2:17" x14ac:dyDescent="0.3">
      <c r="B82" s="76"/>
      <c r="C82" s="77"/>
      <c r="D82" s="77"/>
      <c r="E82" s="77"/>
      <c r="F82" s="77"/>
      <c r="G82" s="77"/>
      <c r="H82" s="77"/>
      <c r="I82" s="77"/>
      <c r="J82" s="77"/>
      <c r="K82" s="77"/>
      <c r="L82" s="77"/>
      <c r="M82" s="77"/>
      <c r="N82" s="77"/>
      <c r="O82" s="77"/>
      <c r="P82" s="78"/>
    </row>
    <row r="83" spans="2:17" ht="15" thickBot="1" x14ac:dyDescent="0.35">
      <c r="B83" s="79"/>
      <c r="C83" s="80"/>
      <c r="D83" s="80"/>
      <c r="E83" s="80"/>
      <c r="F83" s="80"/>
      <c r="G83" s="80"/>
      <c r="H83" s="80"/>
      <c r="I83" s="80"/>
      <c r="J83" s="80"/>
      <c r="K83" s="80"/>
      <c r="L83" s="80"/>
      <c r="M83" s="80"/>
      <c r="N83" s="80"/>
      <c r="O83" s="80"/>
      <c r="P83" s="81"/>
    </row>
    <row r="84" spans="2:17" ht="15" thickBot="1" x14ac:dyDescent="0.35">
      <c r="B84" s="2"/>
      <c r="C84" s="2"/>
      <c r="D84" s="2"/>
      <c r="E84" s="2"/>
      <c r="F84" s="2"/>
      <c r="G84" s="2"/>
      <c r="H84" s="2"/>
      <c r="I84" s="2"/>
      <c r="J84" s="2"/>
      <c r="K84" s="2"/>
      <c r="L84" s="2"/>
      <c r="M84" s="2"/>
      <c r="N84" s="2"/>
      <c r="O84" s="2"/>
      <c r="P84" s="2"/>
    </row>
    <row r="85" spans="2:17" ht="30" customHeight="1" x14ac:dyDescent="0.3">
      <c r="B85" s="82" t="s">
        <v>39</v>
      </c>
      <c r="C85" s="83"/>
      <c r="D85" s="83"/>
      <c r="E85" s="83"/>
      <c r="F85" s="83"/>
      <c r="G85" s="83"/>
      <c r="H85" s="83"/>
      <c r="I85" s="83"/>
      <c r="J85" s="83"/>
      <c r="K85" s="83"/>
      <c r="L85" s="83"/>
      <c r="M85" s="83"/>
      <c r="N85" s="83"/>
      <c r="O85" s="83"/>
      <c r="P85" s="84"/>
    </row>
    <row r="86" spans="2:17" ht="60" customHeight="1" x14ac:dyDescent="0.3">
      <c r="B86" s="65" t="s">
        <v>40</v>
      </c>
      <c r="C86" s="66"/>
      <c r="D86" s="66"/>
      <c r="E86" s="66"/>
      <c r="F86" s="66"/>
      <c r="G86" s="66"/>
      <c r="H86" s="66"/>
      <c r="I86" s="66"/>
      <c r="J86" s="66"/>
      <c r="K86" s="66"/>
      <c r="L86" s="66"/>
      <c r="M86" s="66"/>
      <c r="N86" s="66"/>
      <c r="O86" s="66"/>
      <c r="P86" s="67"/>
    </row>
    <row r="87" spans="2:17" x14ac:dyDescent="0.3">
      <c r="B87" s="127" t="s">
        <v>18</v>
      </c>
      <c r="C87" s="99"/>
      <c r="D87" s="99"/>
      <c r="E87" s="99"/>
      <c r="F87" s="99"/>
      <c r="G87" s="99"/>
      <c r="H87" s="99"/>
      <c r="I87" s="99"/>
      <c r="J87" s="99"/>
      <c r="K87" s="99"/>
      <c r="L87" s="113" t="s">
        <v>19</v>
      </c>
      <c r="M87" s="114"/>
      <c r="N87" s="99" t="s">
        <v>20</v>
      </c>
      <c r="O87" s="100" t="s">
        <v>8</v>
      </c>
      <c r="P87" s="101"/>
    </row>
    <row r="88" spans="2:17" x14ac:dyDescent="0.3">
      <c r="B88" s="127"/>
      <c r="C88" s="99"/>
      <c r="D88" s="99"/>
      <c r="E88" s="99"/>
      <c r="F88" s="99"/>
      <c r="G88" s="99"/>
      <c r="H88" s="99"/>
      <c r="I88" s="99"/>
      <c r="J88" s="99"/>
      <c r="K88" s="99"/>
      <c r="L88" s="115"/>
      <c r="M88" s="116"/>
      <c r="N88" s="99"/>
      <c r="O88" s="100"/>
      <c r="P88" s="101"/>
    </row>
    <row r="89" spans="2:17" s="19" customFormat="1" ht="49.95" customHeight="1" x14ac:dyDescent="0.3">
      <c r="B89" s="74" t="s">
        <v>41</v>
      </c>
      <c r="C89" s="75"/>
      <c r="D89" s="75"/>
      <c r="E89" s="75"/>
      <c r="F89" s="75"/>
      <c r="G89" s="75"/>
      <c r="H89" s="75"/>
      <c r="I89" s="75"/>
      <c r="J89" s="75"/>
      <c r="K89" s="75"/>
      <c r="L89" s="42" t="b">
        <v>0</v>
      </c>
      <c r="M89" s="39" t="s">
        <v>22</v>
      </c>
      <c r="N89" s="61">
        <v>2</v>
      </c>
      <c r="O89" s="61">
        <f>(SUM(Q89:Q93)*N89)</f>
        <v>0</v>
      </c>
      <c r="P89" s="62"/>
      <c r="Q89" s="40">
        <f>IF(L89,5,0)</f>
        <v>0</v>
      </c>
    </row>
    <row r="90" spans="2:17" s="19" customFormat="1" ht="49.95" customHeight="1" x14ac:dyDescent="0.3">
      <c r="B90" s="74" t="s">
        <v>42</v>
      </c>
      <c r="C90" s="75"/>
      <c r="D90" s="75"/>
      <c r="E90" s="75"/>
      <c r="F90" s="75"/>
      <c r="G90" s="75"/>
      <c r="H90" s="75"/>
      <c r="I90" s="75"/>
      <c r="J90" s="75"/>
      <c r="K90" s="75"/>
      <c r="L90" s="43" t="b">
        <v>0</v>
      </c>
      <c r="M90" s="41" t="s">
        <v>24</v>
      </c>
      <c r="N90" s="61"/>
      <c r="O90" s="61"/>
      <c r="P90" s="62"/>
      <c r="Q90" s="40">
        <f>IF(L90,4,0)</f>
        <v>0</v>
      </c>
    </row>
    <row r="91" spans="2:17" s="19" customFormat="1" ht="49.95" customHeight="1" x14ac:dyDescent="0.3">
      <c r="B91" s="74" t="s">
        <v>43</v>
      </c>
      <c r="C91" s="75"/>
      <c r="D91" s="75"/>
      <c r="E91" s="75"/>
      <c r="F91" s="75"/>
      <c r="G91" s="75"/>
      <c r="H91" s="75"/>
      <c r="I91" s="75"/>
      <c r="J91" s="75"/>
      <c r="K91" s="75"/>
      <c r="L91" s="42" t="b">
        <v>0</v>
      </c>
      <c r="M91" s="39" t="s">
        <v>26</v>
      </c>
      <c r="N91" s="61"/>
      <c r="O91" s="61"/>
      <c r="P91" s="62"/>
      <c r="Q91" s="40">
        <f>IF(L91,3,0)</f>
        <v>0</v>
      </c>
    </row>
    <row r="92" spans="2:17" s="19" customFormat="1" ht="49.95" customHeight="1" x14ac:dyDescent="0.3">
      <c r="B92" s="74" t="s">
        <v>44</v>
      </c>
      <c r="C92" s="75"/>
      <c r="D92" s="75"/>
      <c r="E92" s="75"/>
      <c r="F92" s="75"/>
      <c r="G92" s="75"/>
      <c r="H92" s="75"/>
      <c r="I92" s="75"/>
      <c r="J92" s="75"/>
      <c r="K92" s="75"/>
      <c r="L92" s="43" t="b">
        <v>0</v>
      </c>
      <c r="M92" s="41" t="s">
        <v>28</v>
      </c>
      <c r="N92" s="61"/>
      <c r="O92" s="61"/>
      <c r="P92" s="62"/>
      <c r="Q92" s="40">
        <f>IF(L92,2,0)</f>
        <v>0</v>
      </c>
    </row>
    <row r="93" spans="2:17" s="19" customFormat="1" ht="49.95" customHeight="1" x14ac:dyDescent="0.3">
      <c r="B93" s="74" t="s">
        <v>45</v>
      </c>
      <c r="C93" s="75"/>
      <c r="D93" s="75"/>
      <c r="E93" s="75"/>
      <c r="F93" s="75"/>
      <c r="G93" s="75"/>
      <c r="H93" s="75"/>
      <c r="I93" s="75"/>
      <c r="J93" s="75"/>
      <c r="K93" s="75"/>
      <c r="L93" s="42" t="b">
        <v>0</v>
      </c>
      <c r="M93" s="39" t="s">
        <v>30</v>
      </c>
      <c r="N93" s="61"/>
      <c r="O93" s="61"/>
      <c r="P93" s="62"/>
      <c r="Q93" s="40">
        <f>IF(L93,1,0)</f>
        <v>0</v>
      </c>
    </row>
    <row r="94" spans="2:17" s="3" customFormat="1" ht="19.95" customHeight="1" x14ac:dyDescent="0.3">
      <c r="B94" s="85" t="s">
        <v>31</v>
      </c>
      <c r="C94" s="86"/>
      <c r="D94" s="86"/>
      <c r="E94" s="86"/>
      <c r="F94" s="86"/>
      <c r="G94" s="86"/>
      <c r="H94" s="86"/>
      <c r="I94" s="86"/>
      <c r="J94" s="86"/>
      <c r="K94" s="86"/>
      <c r="L94" s="86"/>
      <c r="M94" s="86"/>
      <c r="N94" s="86"/>
      <c r="O94" s="86"/>
      <c r="P94" s="87"/>
      <c r="Q94" s="4"/>
    </row>
    <row r="95" spans="2:17" x14ac:dyDescent="0.3">
      <c r="B95" s="76"/>
      <c r="C95" s="77"/>
      <c r="D95" s="77"/>
      <c r="E95" s="77"/>
      <c r="F95" s="77"/>
      <c r="G95" s="77"/>
      <c r="H95" s="77"/>
      <c r="I95" s="77"/>
      <c r="J95" s="77"/>
      <c r="K95" s="77"/>
      <c r="L95" s="77"/>
      <c r="M95" s="77"/>
      <c r="N95" s="77"/>
      <c r="O95" s="77"/>
      <c r="P95" s="78"/>
    </row>
    <row r="96" spans="2:17" x14ac:dyDescent="0.3">
      <c r="B96" s="76"/>
      <c r="C96" s="77"/>
      <c r="D96" s="77"/>
      <c r="E96" s="77"/>
      <c r="F96" s="77"/>
      <c r="G96" s="77"/>
      <c r="H96" s="77"/>
      <c r="I96" s="77"/>
      <c r="J96" s="77"/>
      <c r="K96" s="77"/>
      <c r="L96" s="77"/>
      <c r="M96" s="77"/>
      <c r="N96" s="77"/>
      <c r="O96" s="77"/>
      <c r="P96" s="78"/>
    </row>
    <row r="97" spans="2:17" x14ac:dyDescent="0.3">
      <c r="B97" s="76"/>
      <c r="C97" s="77"/>
      <c r="D97" s="77"/>
      <c r="E97" s="77"/>
      <c r="F97" s="77"/>
      <c r="G97" s="77"/>
      <c r="H97" s="77"/>
      <c r="I97" s="77"/>
      <c r="J97" s="77"/>
      <c r="K97" s="77"/>
      <c r="L97" s="77"/>
      <c r="M97" s="77"/>
      <c r="N97" s="77"/>
      <c r="O97" s="77"/>
      <c r="P97" s="78"/>
    </row>
    <row r="98" spans="2:17" x14ac:dyDescent="0.3">
      <c r="B98" s="76"/>
      <c r="C98" s="77"/>
      <c r="D98" s="77"/>
      <c r="E98" s="77"/>
      <c r="F98" s="77"/>
      <c r="G98" s="77"/>
      <c r="H98" s="77"/>
      <c r="I98" s="77"/>
      <c r="J98" s="77"/>
      <c r="K98" s="77"/>
      <c r="L98" s="77"/>
      <c r="M98" s="77"/>
      <c r="N98" s="77"/>
      <c r="O98" s="77"/>
      <c r="P98" s="78"/>
    </row>
    <row r="99" spans="2:17" ht="15" thickBot="1" x14ac:dyDescent="0.35">
      <c r="B99" s="79"/>
      <c r="C99" s="80"/>
      <c r="D99" s="80"/>
      <c r="E99" s="80"/>
      <c r="F99" s="80"/>
      <c r="G99" s="80"/>
      <c r="H99" s="80"/>
      <c r="I99" s="80"/>
      <c r="J99" s="80"/>
      <c r="K99" s="80"/>
      <c r="L99" s="80"/>
      <c r="M99" s="80"/>
      <c r="N99" s="80"/>
      <c r="O99" s="80"/>
      <c r="P99" s="81"/>
    </row>
    <row r="100" spans="2:17" ht="15" thickBot="1" x14ac:dyDescent="0.35"/>
    <row r="101" spans="2:17" ht="30" customHeight="1" x14ac:dyDescent="0.3">
      <c r="B101" s="82" t="s">
        <v>46</v>
      </c>
      <c r="C101" s="83"/>
      <c r="D101" s="83"/>
      <c r="E101" s="83"/>
      <c r="F101" s="83"/>
      <c r="G101" s="83"/>
      <c r="H101" s="83"/>
      <c r="I101" s="83"/>
      <c r="J101" s="83"/>
      <c r="K101" s="83"/>
      <c r="L101" s="83"/>
      <c r="M101" s="83"/>
      <c r="N101" s="83"/>
      <c r="O101" s="83"/>
      <c r="P101" s="84"/>
    </row>
    <row r="102" spans="2:17" ht="60" customHeight="1" x14ac:dyDescent="0.3">
      <c r="B102" s="65" t="s">
        <v>47</v>
      </c>
      <c r="C102" s="66"/>
      <c r="D102" s="66"/>
      <c r="E102" s="66"/>
      <c r="F102" s="66"/>
      <c r="G102" s="66"/>
      <c r="H102" s="66"/>
      <c r="I102" s="66"/>
      <c r="J102" s="66"/>
      <c r="K102" s="66"/>
      <c r="L102" s="66"/>
      <c r="M102" s="66"/>
      <c r="N102" s="66"/>
      <c r="O102" s="66"/>
      <c r="P102" s="67"/>
    </row>
    <row r="103" spans="2:17" x14ac:dyDescent="0.3">
      <c r="B103" s="127" t="s">
        <v>18</v>
      </c>
      <c r="C103" s="99"/>
      <c r="D103" s="99"/>
      <c r="E103" s="99"/>
      <c r="F103" s="99"/>
      <c r="G103" s="99"/>
      <c r="H103" s="99"/>
      <c r="I103" s="99"/>
      <c r="J103" s="99"/>
      <c r="K103" s="99"/>
      <c r="L103" s="113" t="s">
        <v>19</v>
      </c>
      <c r="M103" s="114"/>
      <c r="N103" s="99" t="s">
        <v>20</v>
      </c>
      <c r="O103" s="100" t="s">
        <v>8</v>
      </c>
      <c r="P103" s="101"/>
    </row>
    <row r="104" spans="2:17" x14ac:dyDescent="0.3">
      <c r="B104" s="127"/>
      <c r="C104" s="99"/>
      <c r="D104" s="99"/>
      <c r="E104" s="99"/>
      <c r="F104" s="99"/>
      <c r="G104" s="99"/>
      <c r="H104" s="99"/>
      <c r="I104" s="99"/>
      <c r="J104" s="99"/>
      <c r="K104" s="99"/>
      <c r="L104" s="115"/>
      <c r="M104" s="116"/>
      <c r="N104" s="99"/>
      <c r="O104" s="100"/>
      <c r="P104" s="101"/>
    </row>
    <row r="105" spans="2:17" s="19" customFormat="1" ht="49.95" customHeight="1" x14ac:dyDescent="0.3">
      <c r="B105" s="74" t="s">
        <v>48</v>
      </c>
      <c r="C105" s="75"/>
      <c r="D105" s="75"/>
      <c r="E105" s="75"/>
      <c r="F105" s="75"/>
      <c r="G105" s="75"/>
      <c r="H105" s="75"/>
      <c r="I105" s="75"/>
      <c r="J105" s="75"/>
      <c r="K105" s="75"/>
      <c r="L105" s="42" t="b">
        <v>0</v>
      </c>
      <c r="M105" s="39" t="s">
        <v>22</v>
      </c>
      <c r="N105" s="61">
        <v>2</v>
      </c>
      <c r="O105" s="61">
        <f>(SUM(Q105:Q109)*N105)</f>
        <v>0</v>
      </c>
      <c r="P105" s="62"/>
      <c r="Q105" s="40">
        <f>IF(L105,5,0)</f>
        <v>0</v>
      </c>
    </row>
    <row r="106" spans="2:17" s="19" customFormat="1" ht="49.95" customHeight="1" x14ac:dyDescent="0.3">
      <c r="B106" s="74" t="s">
        <v>49</v>
      </c>
      <c r="C106" s="75"/>
      <c r="D106" s="75"/>
      <c r="E106" s="75"/>
      <c r="F106" s="75"/>
      <c r="G106" s="75"/>
      <c r="H106" s="75"/>
      <c r="I106" s="75"/>
      <c r="J106" s="75"/>
      <c r="K106" s="75"/>
      <c r="L106" s="43" t="b">
        <v>0</v>
      </c>
      <c r="M106" s="41" t="s">
        <v>24</v>
      </c>
      <c r="N106" s="61"/>
      <c r="O106" s="61"/>
      <c r="P106" s="62"/>
      <c r="Q106" s="40">
        <f>IF(L106,4,0)</f>
        <v>0</v>
      </c>
    </row>
    <row r="107" spans="2:17" s="19" customFormat="1" ht="49.95" customHeight="1" x14ac:dyDescent="0.3">
      <c r="B107" s="74" t="s">
        <v>50</v>
      </c>
      <c r="C107" s="75"/>
      <c r="D107" s="75"/>
      <c r="E107" s="75"/>
      <c r="F107" s="75"/>
      <c r="G107" s="75"/>
      <c r="H107" s="75"/>
      <c r="I107" s="75"/>
      <c r="J107" s="75"/>
      <c r="K107" s="75"/>
      <c r="L107" s="42" t="b">
        <v>0</v>
      </c>
      <c r="M107" s="39" t="s">
        <v>26</v>
      </c>
      <c r="N107" s="61"/>
      <c r="O107" s="61"/>
      <c r="P107" s="62"/>
      <c r="Q107" s="40">
        <f>IF(L107,3,0)</f>
        <v>0</v>
      </c>
    </row>
    <row r="108" spans="2:17" s="19" customFormat="1" ht="49.95" customHeight="1" x14ac:dyDescent="0.3">
      <c r="B108" s="74" t="s">
        <v>51</v>
      </c>
      <c r="C108" s="75"/>
      <c r="D108" s="75"/>
      <c r="E108" s="75"/>
      <c r="F108" s="75"/>
      <c r="G108" s="75"/>
      <c r="H108" s="75"/>
      <c r="I108" s="75"/>
      <c r="J108" s="75"/>
      <c r="K108" s="75"/>
      <c r="L108" s="43" t="b">
        <v>0</v>
      </c>
      <c r="M108" s="41" t="s">
        <v>28</v>
      </c>
      <c r="N108" s="61"/>
      <c r="O108" s="61"/>
      <c r="P108" s="62"/>
      <c r="Q108" s="40">
        <f>IF(L108,2,0)</f>
        <v>0</v>
      </c>
    </row>
    <row r="109" spans="2:17" s="19" customFormat="1" ht="49.95" customHeight="1" x14ac:dyDescent="0.3">
      <c r="B109" s="74" t="s">
        <v>52</v>
      </c>
      <c r="C109" s="75"/>
      <c r="D109" s="75"/>
      <c r="E109" s="75"/>
      <c r="F109" s="75"/>
      <c r="G109" s="75"/>
      <c r="H109" s="75"/>
      <c r="I109" s="75"/>
      <c r="J109" s="75"/>
      <c r="K109" s="75"/>
      <c r="L109" s="42" t="b">
        <v>0</v>
      </c>
      <c r="M109" s="39" t="s">
        <v>30</v>
      </c>
      <c r="N109" s="61"/>
      <c r="O109" s="61"/>
      <c r="P109" s="62"/>
      <c r="Q109" s="40">
        <f>IF(L109,1,0)</f>
        <v>0</v>
      </c>
    </row>
    <row r="110" spans="2:17" s="3" customFormat="1" ht="19.95" customHeight="1" x14ac:dyDescent="0.3">
      <c r="B110" s="85" t="s">
        <v>31</v>
      </c>
      <c r="C110" s="86"/>
      <c r="D110" s="86"/>
      <c r="E110" s="86"/>
      <c r="F110" s="86"/>
      <c r="G110" s="86"/>
      <c r="H110" s="86"/>
      <c r="I110" s="86"/>
      <c r="J110" s="86"/>
      <c r="K110" s="86"/>
      <c r="L110" s="86"/>
      <c r="M110" s="86"/>
      <c r="N110" s="86"/>
      <c r="O110" s="86"/>
      <c r="P110" s="87"/>
      <c r="Q110" s="4"/>
    </row>
    <row r="111" spans="2:17" x14ac:dyDescent="0.3">
      <c r="B111" s="76"/>
      <c r="C111" s="77"/>
      <c r="D111" s="77"/>
      <c r="E111" s="77"/>
      <c r="F111" s="77"/>
      <c r="G111" s="77"/>
      <c r="H111" s="77"/>
      <c r="I111" s="77"/>
      <c r="J111" s="77"/>
      <c r="K111" s="77"/>
      <c r="L111" s="77"/>
      <c r="M111" s="77"/>
      <c r="N111" s="77"/>
      <c r="O111" s="77"/>
      <c r="P111" s="78"/>
    </row>
    <row r="112" spans="2:17" x14ac:dyDescent="0.3">
      <c r="B112" s="76"/>
      <c r="C112" s="77"/>
      <c r="D112" s="77"/>
      <c r="E112" s="77"/>
      <c r="F112" s="77"/>
      <c r="G112" s="77"/>
      <c r="H112" s="77"/>
      <c r="I112" s="77"/>
      <c r="J112" s="77"/>
      <c r="K112" s="77"/>
      <c r="L112" s="77"/>
      <c r="M112" s="77"/>
      <c r="N112" s="77"/>
      <c r="O112" s="77"/>
      <c r="P112" s="78"/>
    </row>
    <row r="113" spans="2:17" x14ac:dyDescent="0.3">
      <c r="B113" s="76"/>
      <c r="C113" s="77"/>
      <c r="D113" s="77"/>
      <c r="E113" s="77"/>
      <c r="F113" s="77"/>
      <c r="G113" s="77"/>
      <c r="H113" s="77"/>
      <c r="I113" s="77"/>
      <c r="J113" s="77"/>
      <c r="K113" s="77"/>
      <c r="L113" s="77"/>
      <c r="M113" s="77"/>
      <c r="N113" s="77"/>
      <c r="O113" s="77"/>
      <c r="P113" s="78"/>
    </row>
    <row r="114" spans="2:17" x14ac:dyDescent="0.3">
      <c r="B114" s="76"/>
      <c r="C114" s="77"/>
      <c r="D114" s="77"/>
      <c r="E114" s="77"/>
      <c r="F114" s="77"/>
      <c r="G114" s="77"/>
      <c r="H114" s="77"/>
      <c r="I114" s="77"/>
      <c r="J114" s="77"/>
      <c r="K114" s="77"/>
      <c r="L114" s="77"/>
      <c r="M114" s="77"/>
      <c r="N114" s="77"/>
      <c r="O114" s="77"/>
      <c r="P114" s="78"/>
    </row>
    <row r="115" spans="2:17" ht="15" thickBot="1" x14ac:dyDescent="0.35">
      <c r="B115" s="79"/>
      <c r="C115" s="80"/>
      <c r="D115" s="80"/>
      <c r="E115" s="80"/>
      <c r="F115" s="80"/>
      <c r="G115" s="80"/>
      <c r="H115" s="80"/>
      <c r="I115" s="80"/>
      <c r="J115" s="80"/>
      <c r="K115" s="80"/>
      <c r="L115" s="80"/>
      <c r="M115" s="80"/>
      <c r="N115" s="80"/>
      <c r="O115" s="80"/>
      <c r="P115" s="81"/>
    </row>
    <row r="116" spans="2:17" ht="15" thickBot="1" x14ac:dyDescent="0.35">
      <c r="B116" s="2"/>
      <c r="C116" s="2"/>
      <c r="D116" s="2"/>
      <c r="E116" s="2"/>
      <c r="F116" s="2"/>
      <c r="G116" s="2"/>
      <c r="H116" s="2"/>
      <c r="I116" s="2"/>
      <c r="J116" s="2"/>
      <c r="K116" s="2"/>
      <c r="L116" s="2"/>
      <c r="M116" s="2"/>
      <c r="N116" s="2"/>
      <c r="O116" s="2"/>
      <c r="P116" s="2"/>
    </row>
    <row r="117" spans="2:17" ht="30" customHeight="1" x14ac:dyDescent="0.3">
      <c r="B117" s="82" t="s">
        <v>53</v>
      </c>
      <c r="C117" s="83"/>
      <c r="D117" s="83"/>
      <c r="E117" s="83"/>
      <c r="F117" s="83"/>
      <c r="G117" s="83"/>
      <c r="H117" s="83"/>
      <c r="I117" s="83"/>
      <c r="J117" s="83"/>
      <c r="K117" s="83"/>
      <c r="L117" s="83"/>
      <c r="M117" s="83"/>
      <c r="N117" s="83"/>
      <c r="O117" s="83"/>
      <c r="P117" s="84"/>
    </row>
    <row r="118" spans="2:17" ht="60" customHeight="1" x14ac:dyDescent="0.3">
      <c r="B118" s="65" t="s">
        <v>54</v>
      </c>
      <c r="C118" s="66"/>
      <c r="D118" s="66"/>
      <c r="E118" s="66"/>
      <c r="F118" s="66"/>
      <c r="G118" s="66"/>
      <c r="H118" s="66"/>
      <c r="I118" s="66"/>
      <c r="J118" s="66"/>
      <c r="K118" s="66"/>
      <c r="L118" s="66"/>
      <c r="M118" s="66"/>
      <c r="N118" s="66"/>
      <c r="O118" s="66"/>
      <c r="P118" s="67"/>
    </row>
    <row r="119" spans="2:17" x14ac:dyDescent="0.3">
      <c r="B119" s="127" t="s">
        <v>18</v>
      </c>
      <c r="C119" s="99"/>
      <c r="D119" s="99"/>
      <c r="E119" s="99"/>
      <c r="F119" s="99"/>
      <c r="G119" s="99"/>
      <c r="H119" s="99"/>
      <c r="I119" s="99"/>
      <c r="J119" s="99"/>
      <c r="K119" s="99"/>
      <c r="L119" s="113" t="s">
        <v>19</v>
      </c>
      <c r="M119" s="114"/>
      <c r="N119" s="99" t="s">
        <v>20</v>
      </c>
      <c r="O119" s="100" t="s">
        <v>8</v>
      </c>
      <c r="P119" s="101"/>
    </row>
    <row r="120" spans="2:17" x14ac:dyDescent="0.3">
      <c r="B120" s="127"/>
      <c r="C120" s="99"/>
      <c r="D120" s="99"/>
      <c r="E120" s="99"/>
      <c r="F120" s="99"/>
      <c r="G120" s="99"/>
      <c r="H120" s="99"/>
      <c r="I120" s="99"/>
      <c r="J120" s="99"/>
      <c r="K120" s="99"/>
      <c r="L120" s="115"/>
      <c r="M120" s="116"/>
      <c r="N120" s="99"/>
      <c r="O120" s="100"/>
      <c r="P120" s="101"/>
    </row>
    <row r="121" spans="2:17" s="19" customFormat="1" ht="49.95" customHeight="1" x14ac:dyDescent="0.3">
      <c r="B121" s="74" t="s">
        <v>130</v>
      </c>
      <c r="C121" s="75"/>
      <c r="D121" s="75"/>
      <c r="E121" s="75"/>
      <c r="F121" s="75"/>
      <c r="G121" s="75"/>
      <c r="H121" s="75"/>
      <c r="I121" s="75"/>
      <c r="J121" s="75"/>
      <c r="K121" s="75"/>
      <c r="L121" s="42" t="b">
        <v>0</v>
      </c>
      <c r="M121" s="39" t="s">
        <v>22</v>
      </c>
      <c r="N121" s="61">
        <v>1</v>
      </c>
      <c r="O121" s="61">
        <f>(SUM(Q121:Q125)*N121)</f>
        <v>0</v>
      </c>
      <c r="P121" s="62"/>
      <c r="Q121" s="40">
        <f>IF(L121,5,0)</f>
        <v>0</v>
      </c>
    </row>
    <row r="122" spans="2:17" s="19" customFormat="1" ht="49.95" customHeight="1" x14ac:dyDescent="0.3">
      <c r="B122" s="74" t="s">
        <v>55</v>
      </c>
      <c r="C122" s="75"/>
      <c r="D122" s="75"/>
      <c r="E122" s="75"/>
      <c r="F122" s="75"/>
      <c r="G122" s="75"/>
      <c r="H122" s="75"/>
      <c r="I122" s="75"/>
      <c r="J122" s="75"/>
      <c r="K122" s="75"/>
      <c r="L122" s="43" t="b">
        <v>0</v>
      </c>
      <c r="M122" s="41" t="s">
        <v>24</v>
      </c>
      <c r="N122" s="61"/>
      <c r="O122" s="61"/>
      <c r="P122" s="62"/>
      <c r="Q122" s="40">
        <f>IF(L122,4,0)</f>
        <v>0</v>
      </c>
    </row>
    <row r="123" spans="2:17" s="19" customFormat="1" ht="49.95" customHeight="1" x14ac:dyDescent="0.3">
      <c r="B123" s="74" t="s">
        <v>56</v>
      </c>
      <c r="C123" s="75"/>
      <c r="D123" s="75"/>
      <c r="E123" s="75"/>
      <c r="F123" s="75"/>
      <c r="G123" s="75"/>
      <c r="H123" s="75"/>
      <c r="I123" s="75"/>
      <c r="J123" s="75"/>
      <c r="K123" s="75"/>
      <c r="L123" s="42" t="b">
        <v>0</v>
      </c>
      <c r="M123" s="39" t="s">
        <v>26</v>
      </c>
      <c r="N123" s="61"/>
      <c r="O123" s="61"/>
      <c r="P123" s="62"/>
      <c r="Q123" s="40">
        <f>IF(L123,3,0)</f>
        <v>0</v>
      </c>
    </row>
    <row r="124" spans="2:17" s="19" customFormat="1" ht="49.95" customHeight="1" x14ac:dyDescent="0.3">
      <c r="B124" s="74" t="s">
        <v>57</v>
      </c>
      <c r="C124" s="75"/>
      <c r="D124" s="75"/>
      <c r="E124" s="75"/>
      <c r="F124" s="75"/>
      <c r="G124" s="75"/>
      <c r="H124" s="75"/>
      <c r="I124" s="75"/>
      <c r="J124" s="75"/>
      <c r="K124" s="75"/>
      <c r="L124" s="43" t="b">
        <v>0</v>
      </c>
      <c r="M124" s="41" t="s">
        <v>28</v>
      </c>
      <c r="N124" s="61"/>
      <c r="O124" s="61"/>
      <c r="P124" s="62"/>
      <c r="Q124" s="40">
        <f>IF(L124,2,0)</f>
        <v>0</v>
      </c>
    </row>
    <row r="125" spans="2:17" s="19" customFormat="1" ht="49.95" customHeight="1" x14ac:dyDescent="0.3">
      <c r="B125" s="74" t="s">
        <v>58</v>
      </c>
      <c r="C125" s="75"/>
      <c r="D125" s="75"/>
      <c r="E125" s="75"/>
      <c r="F125" s="75"/>
      <c r="G125" s="75"/>
      <c r="H125" s="75"/>
      <c r="I125" s="75"/>
      <c r="J125" s="75"/>
      <c r="K125" s="75"/>
      <c r="L125" s="42" t="b">
        <v>0</v>
      </c>
      <c r="M125" s="39" t="s">
        <v>30</v>
      </c>
      <c r="N125" s="61"/>
      <c r="O125" s="61"/>
      <c r="P125" s="62"/>
      <c r="Q125" s="40">
        <f>IF(L125,1,0)</f>
        <v>0</v>
      </c>
    </row>
    <row r="126" spans="2:17" s="3" customFormat="1" ht="19.95" customHeight="1" x14ac:dyDescent="0.3">
      <c r="B126" s="85" t="s">
        <v>31</v>
      </c>
      <c r="C126" s="86"/>
      <c r="D126" s="86"/>
      <c r="E126" s="86"/>
      <c r="F126" s="86"/>
      <c r="G126" s="86"/>
      <c r="H126" s="86"/>
      <c r="I126" s="86"/>
      <c r="J126" s="86"/>
      <c r="K126" s="86"/>
      <c r="L126" s="86"/>
      <c r="M126" s="86"/>
      <c r="N126" s="86"/>
      <c r="O126" s="86"/>
      <c r="P126" s="87"/>
      <c r="Q126" s="4"/>
    </row>
    <row r="127" spans="2:17" x14ac:dyDescent="0.3">
      <c r="B127" s="76"/>
      <c r="C127" s="77"/>
      <c r="D127" s="77"/>
      <c r="E127" s="77"/>
      <c r="F127" s="77"/>
      <c r="G127" s="77"/>
      <c r="H127" s="77"/>
      <c r="I127" s="77"/>
      <c r="J127" s="77"/>
      <c r="K127" s="77"/>
      <c r="L127" s="77"/>
      <c r="M127" s="77"/>
      <c r="N127" s="77"/>
      <c r="O127" s="77"/>
      <c r="P127" s="78"/>
    </row>
    <row r="128" spans="2:17" x14ac:dyDescent="0.3">
      <c r="B128" s="76"/>
      <c r="C128" s="77"/>
      <c r="D128" s="77"/>
      <c r="E128" s="77"/>
      <c r="F128" s="77"/>
      <c r="G128" s="77"/>
      <c r="H128" s="77"/>
      <c r="I128" s="77"/>
      <c r="J128" s="77"/>
      <c r="K128" s="77"/>
      <c r="L128" s="77"/>
      <c r="M128" s="77"/>
      <c r="N128" s="77"/>
      <c r="O128" s="77"/>
      <c r="P128" s="78"/>
    </row>
    <row r="129" spans="2:17" x14ac:dyDescent="0.3">
      <c r="B129" s="76"/>
      <c r="C129" s="77"/>
      <c r="D129" s="77"/>
      <c r="E129" s="77"/>
      <c r="F129" s="77"/>
      <c r="G129" s="77"/>
      <c r="H129" s="77"/>
      <c r="I129" s="77"/>
      <c r="J129" s="77"/>
      <c r="K129" s="77"/>
      <c r="L129" s="77"/>
      <c r="M129" s="77"/>
      <c r="N129" s="77"/>
      <c r="O129" s="77"/>
      <c r="P129" s="78"/>
    </row>
    <row r="130" spans="2:17" x14ac:dyDescent="0.3">
      <c r="B130" s="76"/>
      <c r="C130" s="77"/>
      <c r="D130" s="77"/>
      <c r="E130" s="77"/>
      <c r="F130" s="77"/>
      <c r="G130" s="77"/>
      <c r="H130" s="77"/>
      <c r="I130" s="77"/>
      <c r="J130" s="77"/>
      <c r="K130" s="77"/>
      <c r="L130" s="77"/>
      <c r="M130" s="77"/>
      <c r="N130" s="77"/>
      <c r="O130" s="77"/>
      <c r="P130" s="78"/>
    </row>
    <row r="131" spans="2:17" ht="15" thickBot="1" x14ac:dyDescent="0.35">
      <c r="B131" s="79"/>
      <c r="C131" s="80"/>
      <c r="D131" s="80"/>
      <c r="E131" s="80"/>
      <c r="F131" s="80"/>
      <c r="G131" s="80"/>
      <c r="H131" s="80"/>
      <c r="I131" s="80"/>
      <c r="J131" s="80"/>
      <c r="K131" s="80"/>
      <c r="L131" s="80"/>
      <c r="M131" s="80"/>
      <c r="N131" s="80"/>
      <c r="O131" s="80"/>
      <c r="P131" s="81"/>
    </row>
    <row r="132" spans="2:17" ht="15" thickBot="1" x14ac:dyDescent="0.35"/>
    <row r="133" spans="2:17" ht="30" customHeight="1" x14ac:dyDescent="0.3">
      <c r="B133" s="82" t="s">
        <v>59</v>
      </c>
      <c r="C133" s="83"/>
      <c r="D133" s="83"/>
      <c r="E133" s="83"/>
      <c r="F133" s="83"/>
      <c r="G133" s="83"/>
      <c r="H133" s="83"/>
      <c r="I133" s="83"/>
      <c r="J133" s="83"/>
      <c r="K133" s="83"/>
      <c r="L133" s="83"/>
      <c r="M133" s="83"/>
      <c r="N133" s="83"/>
      <c r="O133" s="83"/>
      <c r="P133" s="84"/>
    </row>
    <row r="134" spans="2:17" ht="60" customHeight="1" x14ac:dyDescent="0.3">
      <c r="B134" s="65" t="s">
        <v>60</v>
      </c>
      <c r="C134" s="66"/>
      <c r="D134" s="66"/>
      <c r="E134" s="66"/>
      <c r="F134" s="66"/>
      <c r="G134" s="66"/>
      <c r="H134" s="66"/>
      <c r="I134" s="66"/>
      <c r="J134" s="66"/>
      <c r="K134" s="66"/>
      <c r="L134" s="66"/>
      <c r="M134" s="66"/>
      <c r="N134" s="66"/>
      <c r="O134" s="66"/>
      <c r="P134" s="67"/>
    </row>
    <row r="135" spans="2:17" x14ac:dyDescent="0.3">
      <c r="B135" s="127" t="s">
        <v>18</v>
      </c>
      <c r="C135" s="99"/>
      <c r="D135" s="99"/>
      <c r="E135" s="99"/>
      <c r="F135" s="99"/>
      <c r="G135" s="99"/>
      <c r="H135" s="99"/>
      <c r="I135" s="99"/>
      <c r="J135" s="99"/>
      <c r="K135" s="99"/>
      <c r="L135" s="113" t="s">
        <v>19</v>
      </c>
      <c r="M135" s="114"/>
      <c r="N135" s="99" t="s">
        <v>20</v>
      </c>
      <c r="O135" s="100" t="s">
        <v>8</v>
      </c>
      <c r="P135" s="101"/>
    </row>
    <row r="136" spans="2:17" x14ac:dyDescent="0.3">
      <c r="B136" s="127"/>
      <c r="C136" s="99"/>
      <c r="D136" s="99"/>
      <c r="E136" s="99"/>
      <c r="F136" s="99"/>
      <c r="G136" s="99"/>
      <c r="H136" s="99"/>
      <c r="I136" s="99"/>
      <c r="J136" s="99"/>
      <c r="K136" s="99"/>
      <c r="L136" s="115"/>
      <c r="M136" s="116"/>
      <c r="N136" s="99"/>
      <c r="O136" s="100"/>
      <c r="P136" s="101"/>
    </row>
    <row r="137" spans="2:17" s="19" customFormat="1" ht="49.95" customHeight="1" x14ac:dyDescent="0.3">
      <c r="B137" s="74" t="s">
        <v>61</v>
      </c>
      <c r="C137" s="75"/>
      <c r="D137" s="75"/>
      <c r="E137" s="75"/>
      <c r="F137" s="75"/>
      <c r="G137" s="75"/>
      <c r="H137" s="75"/>
      <c r="I137" s="75"/>
      <c r="J137" s="75"/>
      <c r="K137" s="75"/>
      <c r="L137" s="42" t="b">
        <v>0</v>
      </c>
      <c r="M137" s="39" t="s">
        <v>22</v>
      </c>
      <c r="N137" s="61">
        <v>2</v>
      </c>
      <c r="O137" s="61">
        <f>(SUM(Q137:Q141)*N137)</f>
        <v>0</v>
      </c>
      <c r="P137" s="62"/>
      <c r="Q137" s="40">
        <f>IF(L137,5,0)</f>
        <v>0</v>
      </c>
    </row>
    <row r="138" spans="2:17" s="19" customFormat="1" ht="49.95" customHeight="1" x14ac:dyDescent="0.3">
      <c r="B138" s="74" t="s">
        <v>62</v>
      </c>
      <c r="C138" s="75"/>
      <c r="D138" s="75"/>
      <c r="E138" s="75"/>
      <c r="F138" s="75"/>
      <c r="G138" s="75"/>
      <c r="H138" s="75"/>
      <c r="I138" s="75"/>
      <c r="J138" s="75"/>
      <c r="K138" s="75"/>
      <c r="L138" s="43" t="b">
        <v>0</v>
      </c>
      <c r="M138" s="41" t="s">
        <v>24</v>
      </c>
      <c r="N138" s="61"/>
      <c r="O138" s="61"/>
      <c r="P138" s="62"/>
      <c r="Q138" s="40">
        <f>IF(L138,4,0)</f>
        <v>0</v>
      </c>
    </row>
    <row r="139" spans="2:17" s="19" customFormat="1" ht="49.95" customHeight="1" x14ac:dyDescent="0.3">
      <c r="B139" s="74" t="s">
        <v>63</v>
      </c>
      <c r="C139" s="75"/>
      <c r="D139" s="75"/>
      <c r="E139" s="75"/>
      <c r="F139" s="75"/>
      <c r="G139" s="75"/>
      <c r="H139" s="75"/>
      <c r="I139" s="75"/>
      <c r="J139" s="75"/>
      <c r="K139" s="75"/>
      <c r="L139" s="42" t="b">
        <v>0</v>
      </c>
      <c r="M139" s="39" t="s">
        <v>26</v>
      </c>
      <c r="N139" s="61"/>
      <c r="O139" s="61"/>
      <c r="P139" s="62"/>
      <c r="Q139" s="40">
        <f>IF(L139,3,0)</f>
        <v>0</v>
      </c>
    </row>
    <row r="140" spans="2:17" s="19" customFormat="1" ht="49.95" customHeight="1" x14ac:dyDescent="0.3">
      <c r="B140" s="74" t="s">
        <v>64</v>
      </c>
      <c r="C140" s="75"/>
      <c r="D140" s="75"/>
      <c r="E140" s="75"/>
      <c r="F140" s="75"/>
      <c r="G140" s="75"/>
      <c r="H140" s="75"/>
      <c r="I140" s="75"/>
      <c r="J140" s="75"/>
      <c r="K140" s="75"/>
      <c r="L140" s="43" t="b">
        <v>0</v>
      </c>
      <c r="M140" s="41" t="s">
        <v>28</v>
      </c>
      <c r="N140" s="61"/>
      <c r="O140" s="61"/>
      <c r="P140" s="62"/>
      <c r="Q140" s="40">
        <f>IF(L140,2,0)</f>
        <v>0</v>
      </c>
    </row>
    <row r="141" spans="2:17" s="19" customFormat="1" ht="49.95" customHeight="1" x14ac:dyDescent="0.3">
      <c r="B141" s="74" t="s">
        <v>65</v>
      </c>
      <c r="C141" s="75"/>
      <c r="D141" s="75"/>
      <c r="E141" s="75"/>
      <c r="F141" s="75"/>
      <c r="G141" s="75"/>
      <c r="H141" s="75"/>
      <c r="I141" s="75"/>
      <c r="J141" s="75"/>
      <c r="K141" s="75"/>
      <c r="L141" s="42" t="b">
        <v>0</v>
      </c>
      <c r="M141" s="39" t="s">
        <v>30</v>
      </c>
      <c r="N141" s="61"/>
      <c r="O141" s="61"/>
      <c r="P141" s="62"/>
      <c r="Q141" s="40">
        <f>IF(L141,1,0)</f>
        <v>0</v>
      </c>
    </row>
    <row r="142" spans="2:17" s="3" customFormat="1" ht="19.95" customHeight="1" x14ac:dyDescent="0.3">
      <c r="B142" s="85" t="s">
        <v>31</v>
      </c>
      <c r="C142" s="86"/>
      <c r="D142" s="86"/>
      <c r="E142" s="86"/>
      <c r="F142" s="86"/>
      <c r="G142" s="86"/>
      <c r="H142" s="86"/>
      <c r="I142" s="86"/>
      <c r="J142" s="86"/>
      <c r="K142" s="86"/>
      <c r="L142" s="86"/>
      <c r="M142" s="86"/>
      <c r="N142" s="86"/>
      <c r="O142" s="86"/>
      <c r="P142" s="87"/>
      <c r="Q142" s="4"/>
    </row>
    <row r="143" spans="2:17" x14ac:dyDescent="0.3">
      <c r="B143" s="76"/>
      <c r="C143" s="77"/>
      <c r="D143" s="77"/>
      <c r="E143" s="77"/>
      <c r="F143" s="77"/>
      <c r="G143" s="77"/>
      <c r="H143" s="77"/>
      <c r="I143" s="77"/>
      <c r="J143" s="77"/>
      <c r="K143" s="77"/>
      <c r="L143" s="77"/>
      <c r="M143" s="77"/>
      <c r="N143" s="77"/>
      <c r="O143" s="77"/>
      <c r="P143" s="78"/>
    </row>
    <row r="144" spans="2:17" x14ac:dyDescent="0.3">
      <c r="B144" s="76"/>
      <c r="C144" s="77"/>
      <c r="D144" s="77"/>
      <c r="E144" s="77"/>
      <c r="F144" s="77"/>
      <c r="G144" s="77"/>
      <c r="H144" s="77"/>
      <c r="I144" s="77"/>
      <c r="J144" s="77"/>
      <c r="K144" s="77"/>
      <c r="L144" s="77"/>
      <c r="M144" s="77"/>
      <c r="N144" s="77"/>
      <c r="O144" s="77"/>
      <c r="P144" s="78"/>
    </row>
    <row r="145" spans="2:17" x14ac:dyDescent="0.3">
      <c r="B145" s="76"/>
      <c r="C145" s="77"/>
      <c r="D145" s="77"/>
      <c r="E145" s="77"/>
      <c r="F145" s="77"/>
      <c r="G145" s="77"/>
      <c r="H145" s="77"/>
      <c r="I145" s="77"/>
      <c r="J145" s="77"/>
      <c r="K145" s="77"/>
      <c r="L145" s="77"/>
      <c r="M145" s="77"/>
      <c r="N145" s="77"/>
      <c r="O145" s="77"/>
      <c r="P145" s="78"/>
    </row>
    <row r="146" spans="2:17" x14ac:dyDescent="0.3">
      <c r="B146" s="76"/>
      <c r="C146" s="77"/>
      <c r="D146" s="77"/>
      <c r="E146" s="77"/>
      <c r="F146" s="77"/>
      <c r="G146" s="77"/>
      <c r="H146" s="77"/>
      <c r="I146" s="77"/>
      <c r="J146" s="77"/>
      <c r="K146" s="77"/>
      <c r="L146" s="77"/>
      <c r="M146" s="77"/>
      <c r="N146" s="77"/>
      <c r="O146" s="77"/>
      <c r="P146" s="78"/>
    </row>
    <row r="147" spans="2:17" ht="15" thickBot="1" x14ac:dyDescent="0.35">
      <c r="B147" s="79"/>
      <c r="C147" s="80"/>
      <c r="D147" s="80"/>
      <c r="E147" s="80"/>
      <c r="F147" s="80"/>
      <c r="G147" s="80"/>
      <c r="H147" s="80"/>
      <c r="I147" s="80"/>
      <c r="J147" s="80"/>
      <c r="K147" s="80"/>
      <c r="L147" s="80"/>
      <c r="M147" s="80"/>
      <c r="N147" s="80"/>
      <c r="O147" s="80"/>
      <c r="P147" s="81"/>
    </row>
    <row r="148" spans="2:17" ht="15" thickBot="1" x14ac:dyDescent="0.35">
      <c r="B148" s="2"/>
      <c r="C148" s="2"/>
      <c r="D148" s="2"/>
      <c r="E148" s="2"/>
      <c r="F148" s="2"/>
      <c r="G148" s="2"/>
      <c r="H148" s="2"/>
      <c r="I148" s="2"/>
      <c r="J148" s="2"/>
      <c r="K148" s="2"/>
      <c r="L148" s="2"/>
      <c r="M148" s="2"/>
      <c r="N148" s="2"/>
      <c r="O148" s="2"/>
      <c r="P148" s="2"/>
    </row>
    <row r="149" spans="2:17" ht="30" customHeight="1" x14ac:dyDescent="0.3">
      <c r="B149" s="82" t="s">
        <v>66</v>
      </c>
      <c r="C149" s="83"/>
      <c r="D149" s="83"/>
      <c r="E149" s="83"/>
      <c r="F149" s="83"/>
      <c r="G149" s="83"/>
      <c r="H149" s="83"/>
      <c r="I149" s="83"/>
      <c r="J149" s="83"/>
      <c r="K149" s="83"/>
      <c r="L149" s="83"/>
      <c r="M149" s="83"/>
      <c r="N149" s="83"/>
      <c r="O149" s="83"/>
      <c r="P149" s="84"/>
    </row>
    <row r="150" spans="2:17" ht="60" customHeight="1" x14ac:dyDescent="0.3">
      <c r="B150" s="65" t="s">
        <v>67</v>
      </c>
      <c r="C150" s="66"/>
      <c r="D150" s="66"/>
      <c r="E150" s="66"/>
      <c r="F150" s="66"/>
      <c r="G150" s="66"/>
      <c r="H150" s="66"/>
      <c r="I150" s="66"/>
      <c r="J150" s="66"/>
      <c r="K150" s="66"/>
      <c r="L150" s="66"/>
      <c r="M150" s="66"/>
      <c r="N150" s="66"/>
      <c r="O150" s="66"/>
      <c r="P150" s="67"/>
    </row>
    <row r="151" spans="2:17" x14ac:dyDescent="0.3">
      <c r="B151" s="127" t="s">
        <v>18</v>
      </c>
      <c r="C151" s="99"/>
      <c r="D151" s="99"/>
      <c r="E151" s="99"/>
      <c r="F151" s="99"/>
      <c r="G151" s="99"/>
      <c r="H151" s="99"/>
      <c r="I151" s="99"/>
      <c r="J151" s="99"/>
      <c r="K151" s="130"/>
      <c r="L151" s="113" t="s">
        <v>19</v>
      </c>
      <c r="M151" s="114"/>
      <c r="N151" s="131" t="s">
        <v>20</v>
      </c>
      <c r="O151" s="100" t="s">
        <v>8</v>
      </c>
      <c r="P151" s="101"/>
    </row>
    <row r="152" spans="2:17" x14ac:dyDescent="0.3">
      <c r="B152" s="127"/>
      <c r="C152" s="99"/>
      <c r="D152" s="99"/>
      <c r="E152" s="99"/>
      <c r="F152" s="99"/>
      <c r="G152" s="99"/>
      <c r="H152" s="99"/>
      <c r="I152" s="99"/>
      <c r="J152" s="99"/>
      <c r="K152" s="130"/>
      <c r="L152" s="132"/>
      <c r="M152" s="133"/>
      <c r="N152" s="131"/>
      <c r="O152" s="100"/>
      <c r="P152" s="101"/>
    </row>
    <row r="153" spans="2:17" s="19" customFormat="1" ht="49.95" customHeight="1" x14ac:dyDescent="0.3">
      <c r="B153" s="74" t="s">
        <v>131</v>
      </c>
      <c r="C153" s="75"/>
      <c r="D153" s="75"/>
      <c r="E153" s="75"/>
      <c r="F153" s="75"/>
      <c r="G153" s="75"/>
      <c r="H153" s="75"/>
      <c r="I153" s="75"/>
      <c r="J153" s="75"/>
      <c r="K153" s="129"/>
      <c r="L153" s="42" t="b">
        <v>0</v>
      </c>
      <c r="M153" s="39" t="s">
        <v>22</v>
      </c>
      <c r="N153" s="134">
        <v>2</v>
      </c>
      <c r="O153" s="61">
        <f>(SUM(Q153:Q157)*N153)</f>
        <v>0</v>
      </c>
      <c r="P153" s="62"/>
      <c r="Q153" s="40">
        <f>IF(L153,5,0)</f>
        <v>0</v>
      </c>
    </row>
    <row r="154" spans="2:17" s="19" customFormat="1" ht="49.95" customHeight="1" x14ac:dyDescent="0.3">
      <c r="B154" s="74" t="s">
        <v>68</v>
      </c>
      <c r="C154" s="75"/>
      <c r="D154" s="75"/>
      <c r="E154" s="75"/>
      <c r="F154" s="75"/>
      <c r="G154" s="75"/>
      <c r="H154" s="75"/>
      <c r="I154" s="75"/>
      <c r="J154" s="75"/>
      <c r="K154" s="129"/>
      <c r="L154" s="43" t="b">
        <v>0</v>
      </c>
      <c r="M154" s="41" t="s">
        <v>24</v>
      </c>
      <c r="N154" s="134"/>
      <c r="O154" s="61"/>
      <c r="P154" s="62"/>
      <c r="Q154" s="40">
        <f>IF(L154,4,0)</f>
        <v>0</v>
      </c>
    </row>
    <row r="155" spans="2:17" s="19" customFormat="1" ht="49.95" customHeight="1" x14ac:dyDescent="0.3">
      <c r="B155" s="74" t="s">
        <v>69</v>
      </c>
      <c r="C155" s="75"/>
      <c r="D155" s="75"/>
      <c r="E155" s="75"/>
      <c r="F155" s="75"/>
      <c r="G155" s="75"/>
      <c r="H155" s="75"/>
      <c r="I155" s="75"/>
      <c r="J155" s="75"/>
      <c r="K155" s="129"/>
      <c r="L155" s="42" t="b">
        <v>0</v>
      </c>
      <c r="M155" s="39" t="s">
        <v>26</v>
      </c>
      <c r="N155" s="134"/>
      <c r="O155" s="61"/>
      <c r="P155" s="62"/>
      <c r="Q155" s="40">
        <f>IF(L155,3,0)</f>
        <v>0</v>
      </c>
    </row>
    <row r="156" spans="2:17" s="19" customFormat="1" ht="49.95" customHeight="1" x14ac:dyDescent="0.3">
      <c r="B156" s="74" t="s">
        <v>70</v>
      </c>
      <c r="C156" s="75"/>
      <c r="D156" s="75"/>
      <c r="E156" s="75"/>
      <c r="F156" s="75"/>
      <c r="G156" s="75"/>
      <c r="H156" s="75"/>
      <c r="I156" s="75"/>
      <c r="J156" s="75"/>
      <c r="K156" s="129"/>
      <c r="L156" s="43" t="b">
        <v>0</v>
      </c>
      <c r="M156" s="41" t="s">
        <v>28</v>
      </c>
      <c r="N156" s="134"/>
      <c r="O156" s="61"/>
      <c r="P156" s="62"/>
      <c r="Q156" s="40">
        <f>IF(L156,2,0)</f>
        <v>0</v>
      </c>
    </row>
    <row r="157" spans="2:17" s="19" customFormat="1" ht="49.95" customHeight="1" x14ac:dyDescent="0.3">
      <c r="B157" s="74" t="s">
        <v>71</v>
      </c>
      <c r="C157" s="75"/>
      <c r="D157" s="75"/>
      <c r="E157" s="75"/>
      <c r="F157" s="75"/>
      <c r="G157" s="75"/>
      <c r="H157" s="75"/>
      <c r="I157" s="75"/>
      <c r="J157" s="75"/>
      <c r="K157" s="129"/>
      <c r="L157" s="42" t="b">
        <v>0</v>
      </c>
      <c r="M157" s="39" t="s">
        <v>30</v>
      </c>
      <c r="N157" s="134"/>
      <c r="O157" s="61"/>
      <c r="P157" s="62"/>
      <c r="Q157" s="40">
        <f>IF(L157,1,0)</f>
        <v>0</v>
      </c>
    </row>
    <row r="158" spans="2:17" s="3" customFormat="1" ht="19.95" customHeight="1" x14ac:dyDescent="0.3">
      <c r="B158" s="85" t="s">
        <v>31</v>
      </c>
      <c r="C158" s="86"/>
      <c r="D158" s="86"/>
      <c r="E158" s="86"/>
      <c r="F158" s="86"/>
      <c r="G158" s="86"/>
      <c r="H158" s="86"/>
      <c r="I158" s="86"/>
      <c r="J158" s="86"/>
      <c r="K158" s="86"/>
      <c r="L158" s="128"/>
      <c r="M158" s="128"/>
      <c r="N158" s="86"/>
      <c r="O158" s="86"/>
      <c r="P158" s="87"/>
      <c r="Q158" s="4"/>
    </row>
    <row r="159" spans="2:17" x14ac:dyDescent="0.3">
      <c r="B159" s="76"/>
      <c r="C159" s="77"/>
      <c r="D159" s="77"/>
      <c r="E159" s="77"/>
      <c r="F159" s="77"/>
      <c r="G159" s="77"/>
      <c r="H159" s="77"/>
      <c r="I159" s="77"/>
      <c r="J159" s="77"/>
      <c r="K159" s="77"/>
      <c r="L159" s="77"/>
      <c r="M159" s="77"/>
      <c r="N159" s="77"/>
      <c r="O159" s="77"/>
      <c r="P159" s="78"/>
    </row>
    <row r="160" spans="2:17" x14ac:dyDescent="0.3">
      <c r="B160" s="76"/>
      <c r="C160" s="77"/>
      <c r="D160" s="77"/>
      <c r="E160" s="77"/>
      <c r="F160" s="77"/>
      <c r="G160" s="77"/>
      <c r="H160" s="77"/>
      <c r="I160" s="77"/>
      <c r="J160" s="77"/>
      <c r="K160" s="77"/>
      <c r="L160" s="77"/>
      <c r="M160" s="77"/>
      <c r="N160" s="77"/>
      <c r="O160" s="77"/>
      <c r="P160" s="78"/>
    </row>
    <row r="161" spans="2:17" x14ac:dyDescent="0.3">
      <c r="B161" s="76"/>
      <c r="C161" s="77"/>
      <c r="D161" s="77"/>
      <c r="E161" s="77"/>
      <c r="F161" s="77"/>
      <c r="G161" s="77"/>
      <c r="H161" s="77"/>
      <c r="I161" s="77"/>
      <c r="J161" s="77"/>
      <c r="K161" s="77"/>
      <c r="L161" s="77"/>
      <c r="M161" s="77"/>
      <c r="N161" s="77"/>
      <c r="O161" s="77"/>
      <c r="P161" s="78"/>
    </row>
    <row r="162" spans="2:17" x14ac:dyDescent="0.3">
      <c r="B162" s="76"/>
      <c r="C162" s="77"/>
      <c r="D162" s="77"/>
      <c r="E162" s="77"/>
      <c r="F162" s="77"/>
      <c r="G162" s="77"/>
      <c r="H162" s="77"/>
      <c r="I162" s="77"/>
      <c r="J162" s="77"/>
      <c r="K162" s="77"/>
      <c r="L162" s="77"/>
      <c r="M162" s="77"/>
      <c r="N162" s="77"/>
      <c r="O162" s="77"/>
      <c r="P162" s="78"/>
    </row>
    <row r="163" spans="2:17" ht="15" thickBot="1" x14ac:dyDescent="0.35">
      <c r="B163" s="79"/>
      <c r="C163" s="80"/>
      <c r="D163" s="80"/>
      <c r="E163" s="80"/>
      <c r="F163" s="80"/>
      <c r="G163" s="80"/>
      <c r="H163" s="80"/>
      <c r="I163" s="80"/>
      <c r="J163" s="80"/>
      <c r="K163" s="80"/>
      <c r="L163" s="80"/>
      <c r="M163" s="80"/>
      <c r="N163" s="80"/>
      <c r="O163" s="80"/>
      <c r="P163" s="81"/>
    </row>
    <row r="164" spans="2:17" ht="15" thickBot="1" x14ac:dyDescent="0.35"/>
    <row r="165" spans="2:17" ht="30" customHeight="1" x14ac:dyDescent="0.3">
      <c r="B165" s="82" t="s">
        <v>72</v>
      </c>
      <c r="C165" s="83"/>
      <c r="D165" s="83"/>
      <c r="E165" s="83"/>
      <c r="F165" s="83"/>
      <c r="G165" s="83"/>
      <c r="H165" s="83"/>
      <c r="I165" s="83"/>
      <c r="J165" s="83"/>
      <c r="K165" s="83"/>
      <c r="L165" s="83"/>
      <c r="M165" s="83"/>
      <c r="N165" s="83"/>
      <c r="O165" s="83"/>
      <c r="P165" s="84"/>
    </row>
    <row r="166" spans="2:17" ht="60" customHeight="1" x14ac:dyDescent="0.3">
      <c r="B166" s="65" t="s">
        <v>73</v>
      </c>
      <c r="C166" s="66"/>
      <c r="D166" s="66"/>
      <c r="E166" s="66"/>
      <c r="F166" s="66"/>
      <c r="G166" s="66"/>
      <c r="H166" s="66"/>
      <c r="I166" s="66"/>
      <c r="J166" s="66"/>
      <c r="K166" s="66"/>
      <c r="L166" s="66"/>
      <c r="M166" s="66"/>
      <c r="N166" s="66"/>
      <c r="O166" s="66"/>
      <c r="P166" s="67"/>
    </row>
    <row r="167" spans="2:17" x14ac:dyDescent="0.3">
      <c r="B167" s="127" t="s">
        <v>18</v>
      </c>
      <c r="C167" s="99"/>
      <c r="D167" s="99"/>
      <c r="E167" s="99"/>
      <c r="F167" s="99"/>
      <c r="G167" s="99"/>
      <c r="H167" s="99"/>
      <c r="I167" s="99"/>
      <c r="J167" s="99"/>
      <c r="K167" s="99"/>
      <c r="L167" s="113" t="s">
        <v>19</v>
      </c>
      <c r="M167" s="114"/>
      <c r="N167" s="99" t="s">
        <v>20</v>
      </c>
      <c r="O167" s="100" t="s">
        <v>8</v>
      </c>
      <c r="P167" s="101"/>
    </row>
    <row r="168" spans="2:17" x14ac:dyDescent="0.3">
      <c r="B168" s="127"/>
      <c r="C168" s="99"/>
      <c r="D168" s="99"/>
      <c r="E168" s="99"/>
      <c r="F168" s="99"/>
      <c r="G168" s="99"/>
      <c r="H168" s="99"/>
      <c r="I168" s="99"/>
      <c r="J168" s="99"/>
      <c r="K168" s="99"/>
      <c r="L168" s="115"/>
      <c r="M168" s="116"/>
      <c r="N168" s="99"/>
      <c r="O168" s="100"/>
      <c r="P168" s="101"/>
    </row>
    <row r="169" spans="2:17" s="19" customFormat="1" ht="49.95" customHeight="1" x14ac:dyDescent="0.3">
      <c r="B169" s="74" t="s">
        <v>133</v>
      </c>
      <c r="C169" s="75"/>
      <c r="D169" s="75"/>
      <c r="E169" s="75"/>
      <c r="F169" s="75"/>
      <c r="G169" s="75"/>
      <c r="H169" s="75"/>
      <c r="I169" s="75"/>
      <c r="J169" s="75"/>
      <c r="K169" s="75"/>
      <c r="L169" s="42" t="b">
        <v>0</v>
      </c>
      <c r="M169" s="39" t="s">
        <v>22</v>
      </c>
      <c r="N169" s="61">
        <v>2</v>
      </c>
      <c r="O169" s="61">
        <f>(SUM(Q169:Q173)*N169)</f>
        <v>0</v>
      </c>
      <c r="P169" s="62"/>
      <c r="Q169" s="40">
        <f>IF(L169,5,0)</f>
        <v>0</v>
      </c>
    </row>
    <row r="170" spans="2:17" s="19" customFormat="1" ht="49.95" customHeight="1" x14ac:dyDescent="0.3">
      <c r="B170" s="74" t="s">
        <v>74</v>
      </c>
      <c r="C170" s="75"/>
      <c r="D170" s="75"/>
      <c r="E170" s="75"/>
      <c r="F170" s="75"/>
      <c r="G170" s="75"/>
      <c r="H170" s="75"/>
      <c r="I170" s="75"/>
      <c r="J170" s="75"/>
      <c r="K170" s="75"/>
      <c r="L170" s="43" t="b">
        <v>0</v>
      </c>
      <c r="M170" s="41" t="s">
        <v>24</v>
      </c>
      <c r="N170" s="61"/>
      <c r="O170" s="61"/>
      <c r="P170" s="62"/>
      <c r="Q170" s="40">
        <f>IF(L170,4,0)</f>
        <v>0</v>
      </c>
    </row>
    <row r="171" spans="2:17" s="19" customFormat="1" ht="49.95" customHeight="1" x14ac:dyDescent="0.3">
      <c r="B171" s="74" t="s">
        <v>75</v>
      </c>
      <c r="C171" s="75"/>
      <c r="D171" s="75"/>
      <c r="E171" s="75"/>
      <c r="F171" s="75"/>
      <c r="G171" s="75"/>
      <c r="H171" s="75"/>
      <c r="I171" s="75"/>
      <c r="J171" s="75"/>
      <c r="K171" s="75"/>
      <c r="L171" s="42" t="b">
        <v>0</v>
      </c>
      <c r="M171" s="39" t="s">
        <v>26</v>
      </c>
      <c r="N171" s="61"/>
      <c r="O171" s="61"/>
      <c r="P171" s="62"/>
      <c r="Q171" s="40">
        <f>IF(L171,3,0)</f>
        <v>0</v>
      </c>
    </row>
    <row r="172" spans="2:17" s="19" customFormat="1" ht="49.95" customHeight="1" x14ac:dyDescent="0.3">
      <c r="B172" s="74" t="s">
        <v>76</v>
      </c>
      <c r="C172" s="75"/>
      <c r="D172" s="75"/>
      <c r="E172" s="75"/>
      <c r="F172" s="75"/>
      <c r="G172" s="75"/>
      <c r="H172" s="75"/>
      <c r="I172" s="75"/>
      <c r="J172" s="75"/>
      <c r="K172" s="75"/>
      <c r="L172" s="43" t="b">
        <v>0</v>
      </c>
      <c r="M172" s="41" t="s">
        <v>28</v>
      </c>
      <c r="N172" s="61"/>
      <c r="O172" s="61"/>
      <c r="P172" s="62"/>
      <c r="Q172" s="40">
        <f>IF(L172,2,0)</f>
        <v>0</v>
      </c>
    </row>
    <row r="173" spans="2:17" s="19" customFormat="1" ht="49.95" customHeight="1" x14ac:dyDescent="0.3">
      <c r="B173" s="74" t="s">
        <v>77</v>
      </c>
      <c r="C173" s="75"/>
      <c r="D173" s="75"/>
      <c r="E173" s="75"/>
      <c r="F173" s="75"/>
      <c r="G173" s="75"/>
      <c r="H173" s="75"/>
      <c r="I173" s="75"/>
      <c r="J173" s="75"/>
      <c r="K173" s="75"/>
      <c r="L173" s="42" t="b">
        <v>0</v>
      </c>
      <c r="M173" s="39" t="s">
        <v>30</v>
      </c>
      <c r="N173" s="61"/>
      <c r="O173" s="61"/>
      <c r="P173" s="62"/>
      <c r="Q173" s="40">
        <f>IF(L173,1,0)</f>
        <v>0</v>
      </c>
    </row>
    <row r="174" spans="2:17" s="3" customFormat="1" ht="19.95" customHeight="1" x14ac:dyDescent="0.3">
      <c r="B174" s="85" t="s">
        <v>31</v>
      </c>
      <c r="C174" s="86"/>
      <c r="D174" s="86"/>
      <c r="E174" s="86"/>
      <c r="F174" s="86"/>
      <c r="G174" s="86"/>
      <c r="H174" s="86"/>
      <c r="I174" s="86"/>
      <c r="J174" s="86"/>
      <c r="K174" s="86"/>
      <c r="L174" s="86"/>
      <c r="M174" s="86"/>
      <c r="N174" s="86"/>
      <c r="O174" s="86"/>
      <c r="P174" s="87"/>
      <c r="Q174" s="4"/>
    </row>
    <row r="175" spans="2:17" x14ac:dyDescent="0.3">
      <c r="B175" s="76"/>
      <c r="C175" s="77"/>
      <c r="D175" s="77"/>
      <c r="E175" s="77"/>
      <c r="F175" s="77"/>
      <c r="G175" s="77"/>
      <c r="H175" s="77"/>
      <c r="I175" s="77"/>
      <c r="J175" s="77"/>
      <c r="K175" s="77"/>
      <c r="L175" s="77"/>
      <c r="M175" s="77"/>
      <c r="N175" s="77"/>
      <c r="O175" s="77"/>
      <c r="P175" s="78"/>
    </row>
    <row r="176" spans="2:17" x14ac:dyDescent="0.3">
      <c r="B176" s="76"/>
      <c r="C176" s="77"/>
      <c r="D176" s="77"/>
      <c r="E176" s="77"/>
      <c r="F176" s="77"/>
      <c r="G176" s="77"/>
      <c r="H176" s="77"/>
      <c r="I176" s="77"/>
      <c r="J176" s="77"/>
      <c r="K176" s="77"/>
      <c r="L176" s="77"/>
      <c r="M176" s="77"/>
      <c r="N176" s="77"/>
      <c r="O176" s="77"/>
      <c r="P176" s="78"/>
    </row>
    <row r="177" spans="2:17" x14ac:dyDescent="0.3">
      <c r="B177" s="76"/>
      <c r="C177" s="77"/>
      <c r="D177" s="77"/>
      <c r="E177" s="77"/>
      <c r="F177" s="77"/>
      <c r="G177" s="77"/>
      <c r="H177" s="77"/>
      <c r="I177" s="77"/>
      <c r="J177" s="77"/>
      <c r="K177" s="77"/>
      <c r="L177" s="77"/>
      <c r="M177" s="77"/>
      <c r="N177" s="77"/>
      <c r="O177" s="77"/>
      <c r="P177" s="78"/>
    </row>
    <row r="178" spans="2:17" x14ac:dyDescent="0.3">
      <c r="B178" s="76"/>
      <c r="C178" s="77"/>
      <c r="D178" s="77"/>
      <c r="E178" s="77"/>
      <c r="F178" s="77"/>
      <c r="G178" s="77"/>
      <c r="H178" s="77"/>
      <c r="I178" s="77"/>
      <c r="J178" s="77"/>
      <c r="K178" s="77"/>
      <c r="L178" s="77"/>
      <c r="M178" s="77"/>
      <c r="N178" s="77"/>
      <c r="O178" s="77"/>
      <c r="P178" s="78"/>
    </row>
    <row r="179" spans="2:17" ht="15" thickBot="1" x14ac:dyDescent="0.35">
      <c r="B179" s="79"/>
      <c r="C179" s="80"/>
      <c r="D179" s="80"/>
      <c r="E179" s="80"/>
      <c r="F179" s="80"/>
      <c r="G179" s="80"/>
      <c r="H179" s="80"/>
      <c r="I179" s="80"/>
      <c r="J179" s="80"/>
      <c r="K179" s="80"/>
      <c r="L179" s="80"/>
      <c r="M179" s="80"/>
      <c r="N179" s="80"/>
      <c r="O179" s="80"/>
      <c r="P179" s="81"/>
    </row>
    <row r="180" spans="2:17" ht="15" thickBot="1" x14ac:dyDescent="0.35"/>
    <row r="181" spans="2:17" ht="30" customHeight="1" x14ac:dyDescent="0.3">
      <c r="B181" s="82" t="s">
        <v>78</v>
      </c>
      <c r="C181" s="83"/>
      <c r="D181" s="83"/>
      <c r="E181" s="83"/>
      <c r="F181" s="83"/>
      <c r="G181" s="83"/>
      <c r="H181" s="83"/>
      <c r="I181" s="83"/>
      <c r="J181" s="83"/>
      <c r="K181" s="83"/>
      <c r="L181" s="83"/>
      <c r="M181" s="83"/>
      <c r="N181" s="83"/>
      <c r="O181" s="83"/>
      <c r="P181" s="84"/>
    </row>
    <row r="182" spans="2:17" ht="60" customHeight="1" x14ac:dyDescent="0.3">
      <c r="B182" s="65" t="s">
        <v>79</v>
      </c>
      <c r="C182" s="66"/>
      <c r="D182" s="66"/>
      <c r="E182" s="66"/>
      <c r="F182" s="66"/>
      <c r="G182" s="66"/>
      <c r="H182" s="66"/>
      <c r="I182" s="66"/>
      <c r="J182" s="66"/>
      <c r="K182" s="66"/>
      <c r="L182" s="66"/>
      <c r="M182" s="66"/>
      <c r="N182" s="66"/>
      <c r="O182" s="66"/>
      <c r="P182" s="67"/>
    </row>
    <row r="183" spans="2:17" x14ac:dyDescent="0.3">
      <c r="B183" s="127" t="s">
        <v>18</v>
      </c>
      <c r="C183" s="99"/>
      <c r="D183" s="99"/>
      <c r="E183" s="99"/>
      <c r="F183" s="99"/>
      <c r="G183" s="99"/>
      <c r="H183" s="99"/>
      <c r="I183" s="99"/>
      <c r="J183" s="99"/>
      <c r="K183" s="99"/>
      <c r="L183" s="113" t="s">
        <v>19</v>
      </c>
      <c r="M183" s="114"/>
      <c r="N183" s="99" t="s">
        <v>20</v>
      </c>
      <c r="O183" s="100" t="s">
        <v>8</v>
      </c>
      <c r="P183" s="101"/>
    </row>
    <row r="184" spans="2:17" x14ac:dyDescent="0.3">
      <c r="B184" s="127"/>
      <c r="C184" s="99"/>
      <c r="D184" s="99"/>
      <c r="E184" s="99"/>
      <c r="F184" s="99"/>
      <c r="G184" s="99"/>
      <c r="H184" s="99"/>
      <c r="I184" s="99"/>
      <c r="J184" s="99"/>
      <c r="K184" s="99"/>
      <c r="L184" s="115"/>
      <c r="M184" s="116"/>
      <c r="N184" s="99"/>
      <c r="O184" s="100"/>
      <c r="P184" s="101"/>
    </row>
    <row r="185" spans="2:17" s="19" customFormat="1" ht="49.95" customHeight="1" x14ac:dyDescent="0.3">
      <c r="B185" s="74" t="s">
        <v>80</v>
      </c>
      <c r="C185" s="75"/>
      <c r="D185" s="75"/>
      <c r="E185" s="75"/>
      <c r="F185" s="75"/>
      <c r="G185" s="75"/>
      <c r="H185" s="75"/>
      <c r="I185" s="75"/>
      <c r="J185" s="75"/>
      <c r="K185" s="75"/>
      <c r="L185" s="42" t="b">
        <v>0</v>
      </c>
      <c r="M185" s="39" t="s">
        <v>22</v>
      </c>
      <c r="N185" s="61">
        <v>2</v>
      </c>
      <c r="O185" s="61">
        <f>(SUM(Q185:Q189)*N185)</f>
        <v>0</v>
      </c>
      <c r="P185" s="62"/>
      <c r="Q185" s="40">
        <f>IF(L185,5,0)</f>
        <v>0</v>
      </c>
    </row>
    <row r="186" spans="2:17" s="19" customFormat="1" ht="49.95" customHeight="1" x14ac:dyDescent="0.3">
      <c r="B186" s="74" t="s">
        <v>81</v>
      </c>
      <c r="C186" s="75"/>
      <c r="D186" s="75"/>
      <c r="E186" s="75"/>
      <c r="F186" s="75"/>
      <c r="G186" s="75"/>
      <c r="H186" s="75"/>
      <c r="I186" s="75"/>
      <c r="J186" s="75"/>
      <c r="K186" s="75"/>
      <c r="L186" s="43" t="b">
        <v>0</v>
      </c>
      <c r="M186" s="41" t="s">
        <v>24</v>
      </c>
      <c r="N186" s="61"/>
      <c r="O186" s="61"/>
      <c r="P186" s="62"/>
      <c r="Q186" s="40">
        <f>IF(L186,4,0)</f>
        <v>0</v>
      </c>
    </row>
    <row r="187" spans="2:17" s="19" customFormat="1" ht="49.95" customHeight="1" x14ac:dyDescent="0.3">
      <c r="B187" s="74" t="s">
        <v>82</v>
      </c>
      <c r="C187" s="75"/>
      <c r="D187" s="75"/>
      <c r="E187" s="75"/>
      <c r="F187" s="75"/>
      <c r="G187" s="75"/>
      <c r="H187" s="75"/>
      <c r="I187" s="75"/>
      <c r="J187" s="75"/>
      <c r="K187" s="75"/>
      <c r="L187" s="42" t="b">
        <v>0</v>
      </c>
      <c r="M187" s="39" t="s">
        <v>26</v>
      </c>
      <c r="N187" s="61"/>
      <c r="O187" s="61"/>
      <c r="P187" s="62"/>
      <c r="Q187" s="40">
        <f>IF(L187,3,0)</f>
        <v>0</v>
      </c>
    </row>
    <row r="188" spans="2:17" s="19" customFormat="1" ht="49.95" customHeight="1" x14ac:dyDescent="0.3">
      <c r="B188" s="74" t="s">
        <v>83</v>
      </c>
      <c r="C188" s="75"/>
      <c r="D188" s="75"/>
      <c r="E188" s="75"/>
      <c r="F188" s="75"/>
      <c r="G188" s="75"/>
      <c r="H188" s="75"/>
      <c r="I188" s="75"/>
      <c r="J188" s="75"/>
      <c r="K188" s="75"/>
      <c r="L188" s="43" t="b">
        <v>0</v>
      </c>
      <c r="M188" s="41" t="s">
        <v>28</v>
      </c>
      <c r="N188" s="61"/>
      <c r="O188" s="61"/>
      <c r="P188" s="62"/>
      <c r="Q188" s="40">
        <f>IF(L188,2,0)</f>
        <v>0</v>
      </c>
    </row>
    <row r="189" spans="2:17" s="19" customFormat="1" ht="49.95" customHeight="1" x14ac:dyDescent="0.3">
      <c r="B189" s="74" t="s">
        <v>84</v>
      </c>
      <c r="C189" s="75"/>
      <c r="D189" s="75"/>
      <c r="E189" s="75"/>
      <c r="F189" s="75"/>
      <c r="G189" s="75"/>
      <c r="H189" s="75"/>
      <c r="I189" s="75"/>
      <c r="J189" s="75"/>
      <c r="K189" s="75"/>
      <c r="L189" s="42" t="b">
        <v>0</v>
      </c>
      <c r="M189" s="39" t="s">
        <v>30</v>
      </c>
      <c r="N189" s="61"/>
      <c r="O189" s="61"/>
      <c r="P189" s="62"/>
      <c r="Q189" s="40">
        <f>IF(L189,1,0)</f>
        <v>0</v>
      </c>
    </row>
    <row r="190" spans="2:17" s="3" customFormat="1" ht="19.95" customHeight="1" x14ac:dyDescent="0.3">
      <c r="B190" s="85" t="s">
        <v>31</v>
      </c>
      <c r="C190" s="86"/>
      <c r="D190" s="86"/>
      <c r="E190" s="86"/>
      <c r="F190" s="86"/>
      <c r="G190" s="86"/>
      <c r="H190" s="86"/>
      <c r="I190" s="86"/>
      <c r="J190" s="86"/>
      <c r="K190" s="86"/>
      <c r="L190" s="86"/>
      <c r="M190" s="86"/>
      <c r="N190" s="86"/>
      <c r="O190" s="86"/>
      <c r="P190" s="87"/>
      <c r="Q190" s="4"/>
    </row>
    <row r="191" spans="2:17" x14ac:dyDescent="0.3">
      <c r="B191" s="76"/>
      <c r="C191" s="77"/>
      <c r="D191" s="77"/>
      <c r="E191" s="77"/>
      <c r="F191" s="77"/>
      <c r="G191" s="77"/>
      <c r="H191" s="77"/>
      <c r="I191" s="77"/>
      <c r="J191" s="77"/>
      <c r="K191" s="77"/>
      <c r="L191" s="77"/>
      <c r="M191" s="77"/>
      <c r="N191" s="77"/>
      <c r="O191" s="77"/>
      <c r="P191" s="78"/>
    </row>
    <row r="192" spans="2:17" x14ac:dyDescent="0.3">
      <c r="B192" s="76"/>
      <c r="C192" s="77"/>
      <c r="D192" s="77"/>
      <c r="E192" s="77"/>
      <c r="F192" s="77"/>
      <c r="G192" s="77"/>
      <c r="H192" s="77"/>
      <c r="I192" s="77"/>
      <c r="J192" s="77"/>
      <c r="K192" s="77"/>
      <c r="L192" s="77"/>
      <c r="M192" s="77"/>
      <c r="N192" s="77"/>
      <c r="O192" s="77"/>
      <c r="P192" s="78"/>
    </row>
    <row r="193" spans="2:17" x14ac:dyDescent="0.3">
      <c r="B193" s="76"/>
      <c r="C193" s="77"/>
      <c r="D193" s="77"/>
      <c r="E193" s="77"/>
      <c r="F193" s="77"/>
      <c r="G193" s="77"/>
      <c r="H193" s="77"/>
      <c r="I193" s="77"/>
      <c r="J193" s="77"/>
      <c r="K193" s="77"/>
      <c r="L193" s="77"/>
      <c r="M193" s="77"/>
      <c r="N193" s="77"/>
      <c r="O193" s="77"/>
      <c r="P193" s="78"/>
    </row>
    <row r="194" spans="2:17" x14ac:dyDescent="0.3">
      <c r="B194" s="76"/>
      <c r="C194" s="77"/>
      <c r="D194" s="77"/>
      <c r="E194" s="77"/>
      <c r="F194" s="77"/>
      <c r="G194" s="77"/>
      <c r="H194" s="77"/>
      <c r="I194" s="77"/>
      <c r="J194" s="77"/>
      <c r="K194" s="77"/>
      <c r="L194" s="77"/>
      <c r="M194" s="77"/>
      <c r="N194" s="77"/>
      <c r="O194" s="77"/>
      <c r="P194" s="78"/>
    </row>
    <row r="195" spans="2:17" ht="15" thickBot="1" x14ac:dyDescent="0.35">
      <c r="B195" s="79"/>
      <c r="C195" s="80"/>
      <c r="D195" s="80"/>
      <c r="E195" s="80"/>
      <c r="F195" s="80"/>
      <c r="G195" s="80"/>
      <c r="H195" s="80"/>
      <c r="I195" s="80"/>
      <c r="J195" s="80"/>
      <c r="K195" s="80"/>
      <c r="L195" s="80"/>
      <c r="M195" s="80"/>
      <c r="N195" s="80"/>
      <c r="O195" s="80"/>
      <c r="P195" s="81"/>
    </row>
    <row r="196" spans="2:17" ht="15" thickBot="1" x14ac:dyDescent="0.35"/>
    <row r="197" spans="2:17" ht="30" customHeight="1" x14ac:dyDescent="0.3">
      <c r="B197" s="82" t="s">
        <v>85</v>
      </c>
      <c r="C197" s="83"/>
      <c r="D197" s="83"/>
      <c r="E197" s="83"/>
      <c r="F197" s="83"/>
      <c r="G197" s="83"/>
      <c r="H197" s="83"/>
      <c r="I197" s="83"/>
      <c r="J197" s="83"/>
      <c r="K197" s="83"/>
      <c r="L197" s="83"/>
      <c r="M197" s="83"/>
      <c r="N197" s="83"/>
      <c r="O197" s="83"/>
      <c r="P197" s="84"/>
    </row>
    <row r="198" spans="2:17" ht="60" customHeight="1" x14ac:dyDescent="0.3">
      <c r="B198" s="65" t="s">
        <v>86</v>
      </c>
      <c r="C198" s="66"/>
      <c r="D198" s="66"/>
      <c r="E198" s="66"/>
      <c r="F198" s="66"/>
      <c r="G198" s="66"/>
      <c r="H198" s="66"/>
      <c r="I198" s="66"/>
      <c r="J198" s="66"/>
      <c r="K198" s="66"/>
      <c r="L198" s="66"/>
      <c r="M198" s="66"/>
      <c r="N198" s="66"/>
      <c r="O198" s="66"/>
      <c r="P198" s="67"/>
    </row>
    <row r="199" spans="2:17" x14ac:dyDescent="0.3">
      <c r="B199" s="127" t="s">
        <v>18</v>
      </c>
      <c r="C199" s="99"/>
      <c r="D199" s="99"/>
      <c r="E199" s="99"/>
      <c r="F199" s="99"/>
      <c r="G199" s="99"/>
      <c r="H199" s="99"/>
      <c r="I199" s="99"/>
      <c r="J199" s="99"/>
      <c r="K199" s="99"/>
      <c r="L199" s="113" t="s">
        <v>19</v>
      </c>
      <c r="M199" s="114"/>
      <c r="N199" s="99" t="s">
        <v>20</v>
      </c>
      <c r="O199" s="100" t="s">
        <v>8</v>
      </c>
      <c r="P199" s="101"/>
    </row>
    <row r="200" spans="2:17" x14ac:dyDescent="0.3">
      <c r="B200" s="127"/>
      <c r="C200" s="99"/>
      <c r="D200" s="99"/>
      <c r="E200" s="99"/>
      <c r="F200" s="99"/>
      <c r="G200" s="99"/>
      <c r="H200" s="99"/>
      <c r="I200" s="99"/>
      <c r="J200" s="99"/>
      <c r="K200" s="99"/>
      <c r="L200" s="115"/>
      <c r="M200" s="116"/>
      <c r="N200" s="99"/>
      <c r="O200" s="100"/>
      <c r="P200" s="101"/>
    </row>
    <row r="201" spans="2:17" s="19" customFormat="1" ht="49.95" customHeight="1" x14ac:dyDescent="0.3">
      <c r="B201" s="74" t="s">
        <v>87</v>
      </c>
      <c r="C201" s="75"/>
      <c r="D201" s="75"/>
      <c r="E201" s="75"/>
      <c r="F201" s="75"/>
      <c r="G201" s="75"/>
      <c r="H201" s="75"/>
      <c r="I201" s="75"/>
      <c r="J201" s="75"/>
      <c r="K201" s="75"/>
      <c r="L201" s="42" t="b">
        <v>0</v>
      </c>
      <c r="M201" s="39" t="s">
        <v>22</v>
      </c>
      <c r="N201" s="61">
        <v>1</v>
      </c>
      <c r="O201" s="61">
        <f>(SUM(Q201:Q205)*N201)</f>
        <v>0</v>
      </c>
      <c r="P201" s="62"/>
      <c r="Q201" s="40">
        <f>IF(L201,5,0)</f>
        <v>0</v>
      </c>
    </row>
    <row r="202" spans="2:17" s="19" customFormat="1" ht="49.95" customHeight="1" x14ac:dyDescent="0.3">
      <c r="B202" s="74" t="s">
        <v>88</v>
      </c>
      <c r="C202" s="75"/>
      <c r="D202" s="75"/>
      <c r="E202" s="75"/>
      <c r="F202" s="75"/>
      <c r="G202" s="75"/>
      <c r="H202" s="75"/>
      <c r="I202" s="75"/>
      <c r="J202" s="75"/>
      <c r="K202" s="75"/>
      <c r="L202" s="43" t="b">
        <v>0</v>
      </c>
      <c r="M202" s="41" t="s">
        <v>24</v>
      </c>
      <c r="N202" s="61"/>
      <c r="O202" s="61"/>
      <c r="P202" s="62"/>
      <c r="Q202" s="40">
        <f>IF(L202,4,0)</f>
        <v>0</v>
      </c>
    </row>
    <row r="203" spans="2:17" s="19" customFormat="1" ht="49.95" customHeight="1" x14ac:dyDescent="0.3">
      <c r="B203" s="74" t="s">
        <v>89</v>
      </c>
      <c r="C203" s="75"/>
      <c r="D203" s="75"/>
      <c r="E203" s="75"/>
      <c r="F203" s="75"/>
      <c r="G203" s="75"/>
      <c r="H203" s="75"/>
      <c r="I203" s="75"/>
      <c r="J203" s="75"/>
      <c r="K203" s="75"/>
      <c r="L203" s="42" t="b">
        <v>0</v>
      </c>
      <c r="M203" s="39" t="s">
        <v>26</v>
      </c>
      <c r="N203" s="61"/>
      <c r="O203" s="61"/>
      <c r="P203" s="62"/>
      <c r="Q203" s="40">
        <f>IF(L203,3,0)</f>
        <v>0</v>
      </c>
    </row>
    <row r="204" spans="2:17" s="19" customFormat="1" ht="49.95" customHeight="1" x14ac:dyDescent="0.3">
      <c r="B204" s="74" t="s">
        <v>90</v>
      </c>
      <c r="C204" s="75"/>
      <c r="D204" s="75"/>
      <c r="E204" s="75"/>
      <c r="F204" s="75"/>
      <c r="G204" s="75"/>
      <c r="H204" s="75"/>
      <c r="I204" s="75"/>
      <c r="J204" s="75"/>
      <c r="K204" s="75"/>
      <c r="L204" s="43" t="b">
        <v>0</v>
      </c>
      <c r="M204" s="41" t="s">
        <v>28</v>
      </c>
      <c r="N204" s="61"/>
      <c r="O204" s="61"/>
      <c r="P204" s="62"/>
      <c r="Q204" s="40">
        <f>IF(L204,2,0)</f>
        <v>0</v>
      </c>
    </row>
    <row r="205" spans="2:17" s="19" customFormat="1" ht="49.95" customHeight="1" x14ac:dyDescent="0.3">
      <c r="B205" s="74" t="s">
        <v>91</v>
      </c>
      <c r="C205" s="75"/>
      <c r="D205" s="75"/>
      <c r="E205" s="75"/>
      <c r="F205" s="75"/>
      <c r="G205" s="75"/>
      <c r="H205" s="75"/>
      <c r="I205" s="75"/>
      <c r="J205" s="75"/>
      <c r="K205" s="75"/>
      <c r="L205" s="42" t="b">
        <v>0</v>
      </c>
      <c r="M205" s="39" t="s">
        <v>30</v>
      </c>
      <c r="N205" s="61"/>
      <c r="O205" s="61"/>
      <c r="P205" s="62"/>
      <c r="Q205" s="40">
        <f>IF(L205,1,0)</f>
        <v>0</v>
      </c>
    </row>
    <row r="206" spans="2:17" s="3" customFormat="1" ht="19.95" customHeight="1" x14ac:dyDescent="0.3">
      <c r="B206" s="85" t="s">
        <v>31</v>
      </c>
      <c r="C206" s="86"/>
      <c r="D206" s="86"/>
      <c r="E206" s="86"/>
      <c r="F206" s="86"/>
      <c r="G206" s="86"/>
      <c r="H206" s="86"/>
      <c r="I206" s="86"/>
      <c r="J206" s="86"/>
      <c r="K206" s="86"/>
      <c r="L206" s="86"/>
      <c r="M206" s="86"/>
      <c r="N206" s="86"/>
      <c r="O206" s="86"/>
      <c r="P206" s="87"/>
      <c r="Q206" s="4"/>
    </row>
    <row r="207" spans="2:17" x14ac:dyDescent="0.3">
      <c r="B207" s="76"/>
      <c r="C207" s="77"/>
      <c r="D207" s="77"/>
      <c r="E207" s="77"/>
      <c r="F207" s="77"/>
      <c r="G207" s="77"/>
      <c r="H207" s="77"/>
      <c r="I207" s="77"/>
      <c r="J207" s="77"/>
      <c r="K207" s="77"/>
      <c r="L207" s="77"/>
      <c r="M207" s="77"/>
      <c r="N207" s="77"/>
      <c r="O207" s="77"/>
      <c r="P207" s="78"/>
    </row>
    <row r="208" spans="2:17" x14ac:dyDescent="0.3">
      <c r="B208" s="76"/>
      <c r="C208" s="77"/>
      <c r="D208" s="77"/>
      <c r="E208" s="77"/>
      <c r="F208" s="77"/>
      <c r="G208" s="77"/>
      <c r="H208" s="77"/>
      <c r="I208" s="77"/>
      <c r="J208" s="77"/>
      <c r="K208" s="77"/>
      <c r="L208" s="77"/>
      <c r="M208" s="77"/>
      <c r="N208" s="77"/>
      <c r="O208" s="77"/>
      <c r="P208" s="78"/>
    </row>
    <row r="209" spans="2:17" x14ac:dyDescent="0.3">
      <c r="B209" s="76"/>
      <c r="C209" s="77"/>
      <c r="D209" s="77"/>
      <c r="E209" s="77"/>
      <c r="F209" s="77"/>
      <c r="G209" s="77"/>
      <c r="H209" s="77"/>
      <c r="I209" s="77"/>
      <c r="J209" s="77"/>
      <c r="K209" s="77"/>
      <c r="L209" s="77"/>
      <c r="M209" s="77"/>
      <c r="N209" s="77"/>
      <c r="O209" s="77"/>
      <c r="P209" s="78"/>
    </row>
    <row r="210" spans="2:17" x14ac:dyDescent="0.3">
      <c r="B210" s="76"/>
      <c r="C210" s="77"/>
      <c r="D210" s="77"/>
      <c r="E210" s="77"/>
      <c r="F210" s="77"/>
      <c r="G210" s="77"/>
      <c r="H210" s="77"/>
      <c r="I210" s="77"/>
      <c r="J210" s="77"/>
      <c r="K210" s="77"/>
      <c r="L210" s="77"/>
      <c r="M210" s="77"/>
      <c r="N210" s="77"/>
      <c r="O210" s="77"/>
      <c r="P210" s="78"/>
    </row>
    <row r="211" spans="2:17" ht="15" thickBot="1" x14ac:dyDescent="0.35">
      <c r="B211" s="79"/>
      <c r="C211" s="80"/>
      <c r="D211" s="80"/>
      <c r="E211" s="80"/>
      <c r="F211" s="80"/>
      <c r="G211" s="80"/>
      <c r="H211" s="80"/>
      <c r="I211" s="80"/>
      <c r="J211" s="80"/>
      <c r="K211" s="80"/>
      <c r="L211" s="80"/>
      <c r="M211" s="80"/>
      <c r="N211" s="80"/>
      <c r="O211" s="80"/>
      <c r="P211" s="81"/>
    </row>
    <row r="212" spans="2:17" x14ac:dyDescent="0.3">
      <c r="B212" s="2"/>
      <c r="C212" s="2"/>
      <c r="D212" s="2"/>
      <c r="E212" s="2"/>
      <c r="F212" s="2"/>
      <c r="G212" s="2"/>
      <c r="H212" s="2"/>
      <c r="I212" s="2"/>
      <c r="J212" s="2"/>
      <c r="K212" s="2"/>
      <c r="L212" s="2"/>
      <c r="M212" s="2"/>
      <c r="N212" s="2"/>
      <c r="O212" s="2"/>
      <c r="P212" s="2"/>
    </row>
    <row r="213" spans="2:17" ht="30" customHeight="1" x14ac:dyDescent="0.3">
      <c r="B213" s="82" t="s">
        <v>92</v>
      </c>
      <c r="C213" s="83"/>
      <c r="D213" s="83"/>
      <c r="E213" s="83"/>
      <c r="F213" s="83"/>
      <c r="G213" s="83"/>
      <c r="H213" s="83"/>
      <c r="I213" s="83"/>
      <c r="J213" s="83"/>
      <c r="K213" s="83"/>
      <c r="L213" s="83"/>
      <c r="M213" s="83"/>
      <c r="N213" s="83"/>
      <c r="O213" s="83"/>
      <c r="P213" s="84"/>
    </row>
    <row r="214" spans="2:17" ht="60" customHeight="1" x14ac:dyDescent="0.3">
      <c r="B214" s="65" t="s">
        <v>93</v>
      </c>
      <c r="C214" s="66"/>
      <c r="D214" s="66"/>
      <c r="E214" s="66"/>
      <c r="F214" s="66"/>
      <c r="G214" s="66"/>
      <c r="H214" s="66"/>
      <c r="I214" s="66"/>
      <c r="J214" s="66"/>
      <c r="K214" s="66"/>
      <c r="L214" s="66"/>
      <c r="M214" s="66"/>
      <c r="N214" s="66"/>
      <c r="O214" s="66"/>
      <c r="P214" s="67"/>
    </row>
    <row r="215" spans="2:17" x14ac:dyDescent="0.3">
      <c r="B215" s="127" t="s">
        <v>18</v>
      </c>
      <c r="C215" s="99"/>
      <c r="D215" s="99"/>
      <c r="E215" s="99"/>
      <c r="F215" s="99"/>
      <c r="G215" s="99"/>
      <c r="H215" s="99"/>
      <c r="I215" s="99"/>
      <c r="J215" s="99"/>
      <c r="K215" s="99"/>
      <c r="L215" s="113" t="s">
        <v>19</v>
      </c>
      <c r="M215" s="114"/>
      <c r="N215" s="99" t="s">
        <v>20</v>
      </c>
      <c r="O215" s="100" t="s">
        <v>8</v>
      </c>
      <c r="P215" s="101"/>
    </row>
    <row r="216" spans="2:17" x14ac:dyDescent="0.3">
      <c r="B216" s="127"/>
      <c r="C216" s="99"/>
      <c r="D216" s="99"/>
      <c r="E216" s="99"/>
      <c r="F216" s="99"/>
      <c r="G216" s="99"/>
      <c r="H216" s="99"/>
      <c r="I216" s="99"/>
      <c r="J216" s="99"/>
      <c r="K216" s="99"/>
      <c r="L216" s="115"/>
      <c r="M216" s="116"/>
      <c r="N216" s="99"/>
      <c r="O216" s="100"/>
      <c r="P216" s="101"/>
    </row>
    <row r="217" spans="2:17" s="19" customFormat="1" ht="49.95" customHeight="1" x14ac:dyDescent="0.3">
      <c r="B217" s="74" t="s">
        <v>132</v>
      </c>
      <c r="C217" s="75"/>
      <c r="D217" s="75"/>
      <c r="E217" s="75"/>
      <c r="F217" s="75"/>
      <c r="G217" s="75"/>
      <c r="H217" s="75"/>
      <c r="I217" s="75"/>
      <c r="J217" s="75"/>
      <c r="K217" s="75"/>
      <c r="L217" s="42" t="b">
        <v>0</v>
      </c>
      <c r="M217" s="39" t="s">
        <v>22</v>
      </c>
      <c r="N217" s="61">
        <v>1</v>
      </c>
      <c r="O217" s="61">
        <f>(SUM(Q217:Q221)*N217)</f>
        <v>0</v>
      </c>
      <c r="P217" s="62"/>
      <c r="Q217" s="40">
        <f>IF(L217,5,0)</f>
        <v>0</v>
      </c>
    </row>
    <row r="218" spans="2:17" s="19" customFormat="1" ht="49.95" customHeight="1" x14ac:dyDescent="0.3">
      <c r="B218" s="74" t="s">
        <v>94</v>
      </c>
      <c r="C218" s="75"/>
      <c r="D218" s="75"/>
      <c r="E218" s="75"/>
      <c r="F218" s="75"/>
      <c r="G218" s="75"/>
      <c r="H218" s="75"/>
      <c r="I218" s="75"/>
      <c r="J218" s="75"/>
      <c r="K218" s="75"/>
      <c r="L218" s="43" t="b">
        <v>0</v>
      </c>
      <c r="M218" s="41" t="s">
        <v>24</v>
      </c>
      <c r="N218" s="61"/>
      <c r="O218" s="61"/>
      <c r="P218" s="62"/>
      <c r="Q218" s="40">
        <f>IF(L218,4,0)</f>
        <v>0</v>
      </c>
    </row>
    <row r="219" spans="2:17" s="19" customFormat="1" ht="49.95" customHeight="1" x14ac:dyDescent="0.3">
      <c r="B219" s="74" t="s">
        <v>95</v>
      </c>
      <c r="C219" s="75"/>
      <c r="D219" s="75"/>
      <c r="E219" s="75"/>
      <c r="F219" s="75"/>
      <c r="G219" s="75"/>
      <c r="H219" s="75"/>
      <c r="I219" s="75"/>
      <c r="J219" s="75"/>
      <c r="K219" s="75"/>
      <c r="L219" s="42" t="b">
        <v>0</v>
      </c>
      <c r="M219" s="39" t="s">
        <v>26</v>
      </c>
      <c r="N219" s="61"/>
      <c r="O219" s="61"/>
      <c r="P219" s="62"/>
      <c r="Q219" s="40">
        <f>IF(L219,3,0)</f>
        <v>0</v>
      </c>
    </row>
    <row r="220" spans="2:17" s="19" customFormat="1" ht="49.95" customHeight="1" x14ac:dyDescent="0.3">
      <c r="B220" s="74" t="s">
        <v>96</v>
      </c>
      <c r="C220" s="75"/>
      <c r="D220" s="75"/>
      <c r="E220" s="75"/>
      <c r="F220" s="75"/>
      <c r="G220" s="75"/>
      <c r="H220" s="75"/>
      <c r="I220" s="75"/>
      <c r="J220" s="75"/>
      <c r="K220" s="75"/>
      <c r="L220" s="43" t="b">
        <v>0</v>
      </c>
      <c r="M220" s="41" t="s">
        <v>28</v>
      </c>
      <c r="N220" s="61"/>
      <c r="O220" s="61"/>
      <c r="P220" s="62"/>
      <c r="Q220" s="40">
        <f>IF(L220,2,0)</f>
        <v>0</v>
      </c>
    </row>
    <row r="221" spans="2:17" s="19" customFormat="1" ht="49.95" customHeight="1" x14ac:dyDescent="0.3">
      <c r="B221" s="74" t="s">
        <v>97</v>
      </c>
      <c r="C221" s="75"/>
      <c r="D221" s="75"/>
      <c r="E221" s="75"/>
      <c r="F221" s="75"/>
      <c r="G221" s="75"/>
      <c r="H221" s="75"/>
      <c r="I221" s="75"/>
      <c r="J221" s="75"/>
      <c r="K221" s="75"/>
      <c r="L221" s="42" t="b">
        <v>0</v>
      </c>
      <c r="M221" s="39" t="s">
        <v>30</v>
      </c>
      <c r="N221" s="61"/>
      <c r="O221" s="61"/>
      <c r="P221" s="62"/>
      <c r="Q221" s="40">
        <f>IF(L221,1,0)</f>
        <v>0</v>
      </c>
    </row>
    <row r="222" spans="2:17" s="3" customFormat="1" ht="19.95" customHeight="1" x14ac:dyDescent="0.3">
      <c r="B222" s="85" t="s">
        <v>31</v>
      </c>
      <c r="C222" s="86"/>
      <c r="D222" s="86"/>
      <c r="E222" s="86"/>
      <c r="F222" s="86"/>
      <c r="G222" s="86"/>
      <c r="H222" s="86"/>
      <c r="I222" s="86"/>
      <c r="J222" s="86"/>
      <c r="K222" s="86"/>
      <c r="L222" s="86"/>
      <c r="M222" s="86"/>
      <c r="N222" s="86"/>
      <c r="O222" s="86"/>
      <c r="P222" s="87"/>
      <c r="Q222" s="4"/>
    </row>
    <row r="223" spans="2:17" x14ac:dyDescent="0.3">
      <c r="B223" s="76"/>
      <c r="C223" s="77"/>
      <c r="D223" s="77"/>
      <c r="E223" s="77"/>
      <c r="F223" s="77"/>
      <c r="G223" s="77"/>
      <c r="H223" s="77"/>
      <c r="I223" s="77"/>
      <c r="J223" s="77"/>
      <c r="K223" s="77"/>
      <c r="L223" s="77"/>
      <c r="M223" s="77"/>
      <c r="N223" s="77"/>
      <c r="O223" s="77"/>
      <c r="P223" s="78"/>
    </row>
    <row r="224" spans="2:17" x14ac:dyDescent="0.3">
      <c r="B224" s="76"/>
      <c r="C224" s="77"/>
      <c r="D224" s="77"/>
      <c r="E224" s="77"/>
      <c r="F224" s="77"/>
      <c r="G224" s="77"/>
      <c r="H224" s="77"/>
      <c r="I224" s="77"/>
      <c r="J224" s="77"/>
      <c r="K224" s="77"/>
      <c r="L224" s="77"/>
      <c r="M224" s="77"/>
      <c r="N224" s="77"/>
      <c r="O224" s="77"/>
      <c r="P224" s="78"/>
    </row>
    <row r="225" spans="2:17" x14ac:dyDescent="0.3">
      <c r="B225" s="76"/>
      <c r="C225" s="77"/>
      <c r="D225" s="77"/>
      <c r="E225" s="77"/>
      <c r="F225" s="77"/>
      <c r="G225" s="77"/>
      <c r="H225" s="77"/>
      <c r="I225" s="77"/>
      <c r="J225" s="77"/>
      <c r="K225" s="77"/>
      <c r="L225" s="77"/>
      <c r="M225" s="77"/>
      <c r="N225" s="77"/>
      <c r="O225" s="77"/>
      <c r="P225" s="78"/>
    </row>
    <row r="226" spans="2:17" x14ac:dyDescent="0.3">
      <c r="B226" s="76"/>
      <c r="C226" s="77"/>
      <c r="D226" s="77"/>
      <c r="E226" s="77"/>
      <c r="F226" s="77"/>
      <c r="G226" s="77"/>
      <c r="H226" s="77"/>
      <c r="I226" s="77"/>
      <c r="J226" s="77"/>
      <c r="K226" s="77"/>
      <c r="L226" s="77"/>
      <c r="M226" s="77"/>
      <c r="N226" s="77"/>
      <c r="O226" s="77"/>
      <c r="P226" s="78"/>
    </row>
    <row r="227" spans="2:17" ht="15" thickBot="1" x14ac:dyDescent="0.35">
      <c r="B227" s="79"/>
      <c r="C227" s="80"/>
      <c r="D227" s="80"/>
      <c r="E227" s="80"/>
      <c r="F227" s="80"/>
      <c r="G227" s="80"/>
      <c r="H227" s="80"/>
      <c r="I227" s="80"/>
      <c r="J227" s="80"/>
      <c r="K227" s="80"/>
      <c r="L227" s="80"/>
      <c r="M227" s="80"/>
      <c r="N227" s="80"/>
      <c r="O227" s="80"/>
      <c r="P227" s="81"/>
    </row>
    <row r="228" spans="2:17" ht="15" thickBot="1" x14ac:dyDescent="0.35">
      <c r="B228" s="2"/>
      <c r="C228" s="2"/>
      <c r="D228" s="2"/>
      <c r="E228" s="2"/>
      <c r="F228" s="2"/>
      <c r="G228" s="2"/>
      <c r="H228" s="2"/>
      <c r="I228" s="2"/>
      <c r="J228" s="2"/>
      <c r="K228" s="2"/>
      <c r="L228" s="2"/>
      <c r="M228" s="2"/>
      <c r="N228" s="2"/>
      <c r="O228" s="2"/>
      <c r="P228" s="2"/>
    </row>
    <row r="229" spans="2:17" ht="30" customHeight="1" x14ac:dyDescent="0.3">
      <c r="B229" s="82" t="s">
        <v>98</v>
      </c>
      <c r="C229" s="83"/>
      <c r="D229" s="83"/>
      <c r="E229" s="83"/>
      <c r="F229" s="83"/>
      <c r="G229" s="83"/>
      <c r="H229" s="83"/>
      <c r="I229" s="83"/>
      <c r="J229" s="83"/>
      <c r="K229" s="83"/>
      <c r="L229" s="83"/>
      <c r="M229" s="83"/>
      <c r="N229" s="83"/>
      <c r="O229" s="83"/>
      <c r="P229" s="84"/>
    </row>
    <row r="230" spans="2:17" ht="60" customHeight="1" x14ac:dyDescent="0.3">
      <c r="B230" s="65" t="s">
        <v>99</v>
      </c>
      <c r="C230" s="66"/>
      <c r="D230" s="66"/>
      <c r="E230" s="66"/>
      <c r="F230" s="66"/>
      <c r="G230" s="66"/>
      <c r="H230" s="66"/>
      <c r="I230" s="66"/>
      <c r="J230" s="66"/>
      <c r="K230" s="66"/>
      <c r="L230" s="66"/>
      <c r="M230" s="66"/>
      <c r="N230" s="66"/>
      <c r="O230" s="66"/>
      <c r="P230" s="67"/>
    </row>
    <row r="231" spans="2:17" x14ac:dyDescent="0.3">
      <c r="B231" s="127" t="s">
        <v>18</v>
      </c>
      <c r="C231" s="99"/>
      <c r="D231" s="99"/>
      <c r="E231" s="99"/>
      <c r="F231" s="99"/>
      <c r="G231" s="99"/>
      <c r="H231" s="99"/>
      <c r="I231" s="99"/>
      <c r="J231" s="99"/>
      <c r="K231" s="99"/>
      <c r="L231" s="113" t="s">
        <v>19</v>
      </c>
      <c r="M231" s="114"/>
      <c r="N231" s="99" t="s">
        <v>20</v>
      </c>
      <c r="O231" s="100" t="s">
        <v>8</v>
      </c>
      <c r="P231" s="101"/>
    </row>
    <row r="232" spans="2:17" x14ac:dyDescent="0.3">
      <c r="B232" s="127"/>
      <c r="C232" s="99"/>
      <c r="D232" s="99"/>
      <c r="E232" s="99"/>
      <c r="F232" s="99"/>
      <c r="G232" s="99"/>
      <c r="H232" s="99"/>
      <c r="I232" s="99"/>
      <c r="J232" s="99"/>
      <c r="K232" s="99"/>
      <c r="L232" s="115"/>
      <c r="M232" s="116"/>
      <c r="N232" s="99"/>
      <c r="O232" s="100"/>
      <c r="P232" s="101"/>
    </row>
    <row r="233" spans="2:17" s="19" customFormat="1" ht="49.95" customHeight="1" x14ac:dyDescent="0.3">
      <c r="B233" s="74" t="s">
        <v>136</v>
      </c>
      <c r="C233" s="75"/>
      <c r="D233" s="75"/>
      <c r="E233" s="75"/>
      <c r="F233" s="75"/>
      <c r="G233" s="75"/>
      <c r="H233" s="75"/>
      <c r="I233" s="75"/>
      <c r="J233" s="75"/>
      <c r="K233" s="75"/>
      <c r="L233" s="42" t="b">
        <v>0</v>
      </c>
      <c r="M233" s="39" t="s">
        <v>22</v>
      </c>
      <c r="N233" s="61">
        <v>1</v>
      </c>
      <c r="O233" s="61">
        <f>(SUM(Q233:Q237)*N233)</f>
        <v>0</v>
      </c>
      <c r="P233" s="62"/>
      <c r="Q233" s="40">
        <f>IF(L233,5,0)</f>
        <v>0</v>
      </c>
    </row>
    <row r="234" spans="2:17" s="19" customFormat="1" ht="49.95" customHeight="1" x14ac:dyDescent="0.3">
      <c r="B234" s="74" t="s">
        <v>137</v>
      </c>
      <c r="C234" s="75"/>
      <c r="D234" s="75"/>
      <c r="E234" s="75"/>
      <c r="F234" s="75"/>
      <c r="G234" s="75"/>
      <c r="H234" s="75"/>
      <c r="I234" s="75"/>
      <c r="J234" s="75"/>
      <c r="K234" s="75"/>
      <c r="L234" s="43" t="b">
        <v>0</v>
      </c>
      <c r="M234" s="41" t="s">
        <v>24</v>
      </c>
      <c r="N234" s="61"/>
      <c r="O234" s="61"/>
      <c r="P234" s="62"/>
      <c r="Q234" s="40">
        <f>IF(L234,4,0)</f>
        <v>0</v>
      </c>
    </row>
    <row r="235" spans="2:17" s="19" customFormat="1" ht="49.95" customHeight="1" x14ac:dyDescent="0.3">
      <c r="B235" s="74" t="s">
        <v>138</v>
      </c>
      <c r="C235" s="75"/>
      <c r="D235" s="75"/>
      <c r="E235" s="75"/>
      <c r="F235" s="75"/>
      <c r="G235" s="75"/>
      <c r="H235" s="75"/>
      <c r="I235" s="75"/>
      <c r="J235" s="75"/>
      <c r="K235" s="75"/>
      <c r="L235" s="42" t="b">
        <v>0</v>
      </c>
      <c r="M235" s="39" t="s">
        <v>26</v>
      </c>
      <c r="N235" s="61"/>
      <c r="O235" s="61"/>
      <c r="P235" s="62"/>
      <c r="Q235" s="40">
        <f>IF(L235,3,0)</f>
        <v>0</v>
      </c>
    </row>
    <row r="236" spans="2:17" s="19" customFormat="1" ht="49.95" customHeight="1" x14ac:dyDescent="0.3">
      <c r="B236" s="74" t="s">
        <v>139</v>
      </c>
      <c r="C236" s="75"/>
      <c r="D236" s="75"/>
      <c r="E236" s="75"/>
      <c r="F236" s="75"/>
      <c r="G236" s="75"/>
      <c r="H236" s="75"/>
      <c r="I236" s="75"/>
      <c r="J236" s="75"/>
      <c r="K236" s="75"/>
      <c r="L236" s="43" t="b">
        <v>0</v>
      </c>
      <c r="M236" s="41" t="s">
        <v>28</v>
      </c>
      <c r="N236" s="61"/>
      <c r="O236" s="61"/>
      <c r="P236" s="62"/>
      <c r="Q236" s="40">
        <f>IF(L236,2,0)</f>
        <v>0</v>
      </c>
    </row>
    <row r="237" spans="2:17" s="19" customFormat="1" ht="49.95" customHeight="1" x14ac:dyDescent="0.3">
      <c r="B237" s="74" t="s">
        <v>140</v>
      </c>
      <c r="C237" s="75"/>
      <c r="D237" s="75"/>
      <c r="E237" s="75"/>
      <c r="F237" s="75"/>
      <c r="G237" s="75"/>
      <c r="H237" s="75"/>
      <c r="I237" s="75"/>
      <c r="J237" s="75"/>
      <c r="K237" s="75"/>
      <c r="L237" s="42" t="b">
        <v>0</v>
      </c>
      <c r="M237" s="39" t="s">
        <v>30</v>
      </c>
      <c r="N237" s="61"/>
      <c r="O237" s="61"/>
      <c r="P237" s="62"/>
      <c r="Q237" s="40">
        <f>IF(L237,1,0)</f>
        <v>0</v>
      </c>
    </row>
    <row r="238" spans="2:17" s="3" customFormat="1" ht="19.95" customHeight="1" x14ac:dyDescent="0.3">
      <c r="B238" s="85" t="s">
        <v>31</v>
      </c>
      <c r="C238" s="86"/>
      <c r="D238" s="86"/>
      <c r="E238" s="86"/>
      <c r="F238" s="86"/>
      <c r="G238" s="86"/>
      <c r="H238" s="86"/>
      <c r="I238" s="86"/>
      <c r="J238" s="86"/>
      <c r="K238" s="86"/>
      <c r="L238" s="86"/>
      <c r="M238" s="86"/>
      <c r="N238" s="86"/>
      <c r="O238" s="86"/>
      <c r="P238" s="87"/>
      <c r="Q238" s="4"/>
    </row>
    <row r="239" spans="2:17" x14ac:dyDescent="0.3">
      <c r="B239" s="76"/>
      <c r="C239" s="77"/>
      <c r="D239" s="77"/>
      <c r="E239" s="77"/>
      <c r="F239" s="77"/>
      <c r="G239" s="77"/>
      <c r="H239" s="77"/>
      <c r="I239" s="77"/>
      <c r="J239" s="77"/>
      <c r="K239" s="77"/>
      <c r="L239" s="77"/>
      <c r="M239" s="77"/>
      <c r="N239" s="77"/>
      <c r="O239" s="77"/>
      <c r="P239" s="78"/>
    </row>
    <row r="240" spans="2:17" x14ac:dyDescent="0.3">
      <c r="B240" s="76"/>
      <c r="C240" s="77"/>
      <c r="D240" s="77"/>
      <c r="E240" s="77"/>
      <c r="F240" s="77"/>
      <c r="G240" s="77"/>
      <c r="H240" s="77"/>
      <c r="I240" s="77"/>
      <c r="J240" s="77"/>
      <c r="K240" s="77"/>
      <c r="L240" s="77"/>
      <c r="M240" s="77"/>
      <c r="N240" s="77"/>
      <c r="O240" s="77"/>
      <c r="P240" s="78"/>
    </row>
    <row r="241" spans="2:17" x14ac:dyDescent="0.3">
      <c r="B241" s="76"/>
      <c r="C241" s="77"/>
      <c r="D241" s="77"/>
      <c r="E241" s="77"/>
      <c r="F241" s="77"/>
      <c r="G241" s="77"/>
      <c r="H241" s="77"/>
      <c r="I241" s="77"/>
      <c r="J241" s="77"/>
      <c r="K241" s="77"/>
      <c r="L241" s="77"/>
      <c r="M241" s="77"/>
      <c r="N241" s="77"/>
      <c r="O241" s="77"/>
      <c r="P241" s="78"/>
    </row>
    <row r="242" spans="2:17" x14ac:dyDescent="0.3">
      <c r="B242" s="76"/>
      <c r="C242" s="77"/>
      <c r="D242" s="77"/>
      <c r="E242" s="77"/>
      <c r="F242" s="77"/>
      <c r="G242" s="77"/>
      <c r="H242" s="77"/>
      <c r="I242" s="77"/>
      <c r="J242" s="77"/>
      <c r="K242" s="77"/>
      <c r="L242" s="77"/>
      <c r="M242" s="77"/>
      <c r="N242" s="77"/>
      <c r="O242" s="77"/>
      <c r="P242" s="78"/>
    </row>
    <row r="243" spans="2:17" ht="15" thickBot="1" x14ac:dyDescent="0.35">
      <c r="B243" s="79"/>
      <c r="C243" s="80"/>
      <c r="D243" s="80"/>
      <c r="E243" s="80"/>
      <c r="F243" s="80"/>
      <c r="G243" s="80"/>
      <c r="H243" s="80"/>
      <c r="I243" s="80"/>
      <c r="J243" s="80"/>
      <c r="K243" s="80"/>
      <c r="L243" s="80"/>
      <c r="M243" s="80"/>
      <c r="N243" s="80"/>
      <c r="O243" s="80"/>
      <c r="P243" s="81"/>
    </row>
    <row r="244" spans="2:17" ht="15" thickBot="1" x14ac:dyDescent="0.35"/>
    <row r="245" spans="2:17" ht="30" customHeight="1" x14ac:dyDescent="0.3">
      <c r="B245" s="82" t="s">
        <v>100</v>
      </c>
      <c r="C245" s="83"/>
      <c r="D245" s="83"/>
      <c r="E245" s="83"/>
      <c r="F245" s="83"/>
      <c r="G245" s="83"/>
      <c r="H245" s="83"/>
      <c r="I245" s="83"/>
      <c r="J245" s="83"/>
      <c r="K245" s="83"/>
      <c r="L245" s="83"/>
      <c r="M245" s="83"/>
      <c r="N245" s="83"/>
      <c r="O245" s="83"/>
      <c r="P245" s="84"/>
    </row>
    <row r="246" spans="2:17" ht="60" customHeight="1" x14ac:dyDescent="0.3">
      <c r="B246" s="65" t="s">
        <v>101</v>
      </c>
      <c r="C246" s="66"/>
      <c r="D246" s="66"/>
      <c r="E246" s="66"/>
      <c r="F246" s="66"/>
      <c r="G246" s="66"/>
      <c r="H246" s="66"/>
      <c r="I246" s="66"/>
      <c r="J246" s="66"/>
      <c r="K246" s="66"/>
      <c r="L246" s="66"/>
      <c r="M246" s="66"/>
      <c r="N246" s="66"/>
      <c r="O246" s="66"/>
      <c r="P246" s="67"/>
    </row>
    <row r="247" spans="2:17" x14ac:dyDescent="0.3">
      <c r="B247" s="127" t="s">
        <v>18</v>
      </c>
      <c r="C247" s="99"/>
      <c r="D247" s="99"/>
      <c r="E247" s="99"/>
      <c r="F247" s="99"/>
      <c r="G247" s="99"/>
      <c r="H247" s="99"/>
      <c r="I247" s="99"/>
      <c r="J247" s="99"/>
      <c r="K247" s="99"/>
      <c r="L247" s="113" t="s">
        <v>19</v>
      </c>
      <c r="M247" s="114"/>
      <c r="N247" s="99" t="s">
        <v>20</v>
      </c>
      <c r="O247" s="100" t="s">
        <v>8</v>
      </c>
      <c r="P247" s="101"/>
    </row>
    <row r="248" spans="2:17" x14ac:dyDescent="0.3">
      <c r="B248" s="127"/>
      <c r="C248" s="99"/>
      <c r="D248" s="99"/>
      <c r="E248" s="99"/>
      <c r="F248" s="99"/>
      <c r="G248" s="99"/>
      <c r="H248" s="99"/>
      <c r="I248" s="99"/>
      <c r="J248" s="99"/>
      <c r="K248" s="99"/>
      <c r="L248" s="115"/>
      <c r="M248" s="116"/>
      <c r="N248" s="99"/>
      <c r="O248" s="100"/>
      <c r="P248" s="101"/>
    </row>
    <row r="249" spans="2:17" ht="49.95" customHeight="1" x14ac:dyDescent="0.3">
      <c r="B249" s="74" t="s">
        <v>102</v>
      </c>
      <c r="C249" s="75"/>
      <c r="D249" s="75"/>
      <c r="E249" s="75"/>
      <c r="F249" s="75"/>
      <c r="G249" s="75"/>
      <c r="H249" s="75"/>
      <c r="I249" s="75"/>
      <c r="J249" s="75"/>
      <c r="K249" s="75"/>
      <c r="L249" s="44" t="b">
        <v>0</v>
      </c>
      <c r="M249" s="37" t="s">
        <v>22</v>
      </c>
      <c r="N249" s="141">
        <v>1</v>
      </c>
      <c r="O249" s="141">
        <f>(SUM(Q249:Q253)*N249)</f>
        <v>0</v>
      </c>
      <c r="P249" s="142"/>
      <c r="Q249" s="2">
        <f>IF(L249,5,0)</f>
        <v>0</v>
      </c>
    </row>
    <row r="250" spans="2:17" ht="49.95" customHeight="1" x14ac:dyDescent="0.3">
      <c r="B250" s="74" t="s">
        <v>103</v>
      </c>
      <c r="C250" s="75"/>
      <c r="D250" s="75"/>
      <c r="E250" s="75"/>
      <c r="F250" s="75"/>
      <c r="G250" s="75"/>
      <c r="H250" s="75"/>
      <c r="I250" s="75"/>
      <c r="J250" s="75"/>
      <c r="K250" s="75"/>
      <c r="L250" s="45" t="b">
        <v>0</v>
      </c>
      <c r="M250" s="38" t="s">
        <v>24</v>
      </c>
      <c r="N250" s="141"/>
      <c r="O250" s="141"/>
      <c r="P250" s="142"/>
      <c r="Q250" s="2">
        <f>IF(L250,4,0)</f>
        <v>0</v>
      </c>
    </row>
    <row r="251" spans="2:17" ht="49.95" customHeight="1" x14ac:dyDescent="0.3">
      <c r="B251" s="74" t="s">
        <v>104</v>
      </c>
      <c r="C251" s="75"/>
      <c r="D251" s="75"/>
      <c r="E251" s="75"/>
      <c r="F251" s="75"/>
      <c r="G251" s="75"/>
      <c r="H251" s="75"/>
      <c r="I251" s="75"/>
      <c r="J251" s="75"/>
      <c r="K251" s="75"/>
      <c r="L251" s="44" t="b">
        <v>0</v>
      </c>
      <c r="M251" s="37" t="s">
        <v>26</v>
      </c>
      <c r="N251" s="141"/>
      <c r="O251" s="141"/>
      <c r="P251" s="142"/>
      <c r="Q251" s="2">
        <f>IF(L251,3,0)</f>
        <v>0</v>
      </c>
    </row>
    <row r="252" spans="2:17" ht="49.95" customHeight="1" x14ac:dyDescent="0.3">
      <c r="B252" s="74" t="s">
        <v>105</v>
      </c>
      <c r="C252" s="75"/>
      <c r="D252" s="75"/>
      <c r="E252" s="75"/>
      <c r="F252" s="75"/>
      <c r="G252" s="75"/>
      <c r="H252" s="75"/>
      <c r="I252" s="75"/>
      <c r="J252" s="75"/>
      <c r="K252" s="75"/>
      <c r="L252" s="45" t="b">
        <v>0</v>
      </c>
      <c r="M252" s="38" t="s">
        <v>28</v>
      </c>
      <c r="N252" s="141"/>
      <c r="O252" s="141"/>
      <c r="P252" s="142"/>
      <c r="Q252" s="2">
        <f>IF(L252,2,0)</f>
        <v>0</v>
      </c>
    </row>
    <row r="253" spans="2:17" ht="49.95" customHeight="1" x14ac:dyDescent="0.3">
      <c r="B253" s="74" t="s">
        <v>106</v>
      </c>
      <c r="C253" s="75"/>
      <c r="D253" s="75"/>
      <c r="E253" s="75"/>
      <c r="F253" s="75"/>
      <c r="G253" s="75"/>
      <c r="H253" s="75"/>
      <c r="I253" s="75"/>
      <c r="J253" s="75"/>
      <c r="K253" s="75"/>
      <c r="L253" s="44" t="b">
        <v>0</v>
      </c>
      <c r="M253" s="37" t="s">
        <v>30</v>
      </c>
      <c r="N253" s="141"/>
      <c r="O253" s="141"/>
      <c r="P253" s="142"/>
      <c r="Q253" s="2">
        <f>IF(L253,1,0)</f>
        <v>0</v>
      </c>
    </row>
    <row r="254" spans="2:17" s="3" customFormat="1" ht="19.95" customHeight="1" x14ac:dyDescent="0.3">
      <c r="B254" s="85" t="s">
        <v>31</v>
      </c>
      <c r="C254" s="86"/>
      <c r="D254" s="86"/>
      <c r="E254" s="86"/>
      <c r="F254" s="86"/>
      <c r="G254" s="86"/>
      <c r="H254" s="86"/>
      <c r="I254" s="86"/>
      <c r="J254" s="86"/>
      <c r="K254" s="86"/>
      <c r="L254" s="86"/>
      <c r="M254" s="86"/>
      <c r="N254" s="86"/>
      <c r="O254" s="86"/>
      <c r="P254" s="87"/>
      <c r="Q254" s="4"/>
    </row>
    <row r="255" spans="2:17" x14ac:dyDescent="0.3">
      <c r="B255" s="76"/>
      <c r="C255" s="77"/>
      <c r="D255" s="77"/>
      <c r="E255" s="77"/>
      <c r="F255" s="77"/>
      <c r="G255" s="77"/>
      <c r="H255" s="77"/>
      <c r="I255" s="77"/>
      <c r="J255" s="77"/>
      <c r="K255" s="77"/>
      <c r="L255" s="77"/>
      <c r="M255" s="77"/>
      <c r="N255" s="77"/>
      <c r="O255" s="77"/>
      <c r="P255" s="78"/>
    </row>
    <row r="256" spans="2:17" x14ac:dyDescent="0.3">
      <c r="B256" s="76"/>
      <c r="C256" s="77"/>
      <c r="D256" s="77"/>
      <c r="E256" s="77"/>
      <c r="F256" s="77"/>
      <c r="G256" s="77"/>
      <c r="H256" s="77"/>
      <c r="I256" s="77"/>
      <c r="J256" s="77"/>
      <c r="K256" s="77"/>
      <c r="L256" s="77"/>
      <c r="M256" s="77"/>
      <c r="N256" s="77"/>
      <c r="O256" s="77"/>
      <c r="P256" s="78"/>
    </row>
    <row r="257" spans="2:16" x14ac:dyDescent="0.3">
      <c r="B257" s="76"/>
      <c r="C257" s="77"/>
      <c r="D257" s="77"/>
      <c r="E257" s="77"/>
      <c r="F257" s="77"/>
      <c r="G257" s="77"/>
      <c r="H257" s="77"/>
      <c r="I257" s="77"/>
      <c r="J257" s="77"/>
      <c r="K257" s="77"/>
      <c r="L257" s="77"/>
      <c r="M257" s="77"/>
      <c r="N257" s="77"/>
      <c r="O257" s="77"/>
      <c r="P257" s="78"/>
    </row>
    <row r="258" spans="2:16" x14ac:dyDescent="0.3">
      <c r="B258" s="76"/>
      <c r="C258" s="77"/>
      <c r="D258" s="77"/>
      <c r="E258" s="77"/>
      <c r="F258" s="77"/>
      <c r="G258" s="77"/>
      <c r="H258" s="77"/>
      <c r="I258" s="77"/>
      <c r="J258" s="77"/>
      <c r="K258" s="77"/>
      <c r="L258" s="77"/>
      <c r="M258" s="77"/>
      <c r="N258" s="77"/>
      <c r="O258" s="77"/>
      <c r="P258" s="78"/>
    </row>
    <row r="259" spans="2:16" x14ac:dyDescent="0.3">
      <c r="B259" s="138"/>
      <c r="C259" s="139"/>
      <c r="D259" s="139"/>
      <c r="E259" s="139"/>
      <c r="F259" s="139"/>
      <c r="G259" s="139"/>
      <c r="H259" s="139"/>
      <c r="I259" s="139"/>
      <c r="J259" s="139"/>
      <c r="K259" s="139"/>
      <c r="L259" s="139"/>
      <c r="M259" s="139"/>
      <c r="N259" s="139"/>
      <c r="O259" s="139"/>
      <c r="P259" s="140"/>
    </row>
    <row r="260" spans="2:16" ht="15" thickBot="1" x14ac:dyDescent="0.35">
      <c r="B260" s="79"/>
      <c r="C260" s="80"/>
      <c r="D260" s="80"/>
      <c r="E260" s="80"/>
      <c r="F260" s="80"/>
      <c r="G260" s="80"/>
      <c r="H260" s="80"/>
      <c r="I260" s="80"/>
      <c r="J260" s="80"/>
      <c r="K260" s="80"/>
      <c r="L260" s="80"/>
      <c r="M260" s="80"/>
      <c r="N260" s="80"/>
      <c r="O260" s="80"/>
      <c r="P260" s="81"/>
    </row>
    <row r="261" spans="2:16" x14ac:dyDescent="0.3">
      <c r="B261" s="2"/>
      <c r="C261" s="2"/>
      <c r="D261" s="2"/>
      <c r="E261" s="2"/>
      <c r="F261" s="2"/>
      <c r="G261" s="2"/>
      <c r="H261" s="2"/>
      <c r="I261" s="2"/>
      <c r="J261" s="2"/>
      <c r="K261" s="2"/>
      <c r="L261" s="2"/>
      <c r="M261" s="2"/>
      <c r="N261" s="2"/>
      <c r="O261" s="2"/>
      <c r="P261" s="2"/>
    </row>
    <row r="262" spans="2:16" ht="30" customHeight="1" x14ac:dyDescent="0.3">
      <c r="B262" s="165" t="s">
        <v>107</v>
      </c>
      <c r="C262" s="166"/>
      <c r="D262" s="166"/>
      <c r="E262" s="166"/>
      <c r="F262" s="166"/>
      <c r="G262" s="166"/>
      <c r="H262" s="166"/>
      <c r="I262" s="166"/>
      <c r="J262" s="166"/>
      <c r="K262" s="166"/>
      <c r="L262" s="166"/>
      <c r="M262" s="166"/>
      <c r="N262" s="166"/>
      <c r="O262" s="166"/>
      <c r="P262" s="167"/>
    </row>
    <row r="263" spans="2:16" x14ac:dyDescent="0.3">
      <c r="B263" s="15"/>
      <c r="P263" s="16"/>
    </row>
    <row r="264" spans="2:16" ht="14.4" customHeight="1" x14ac:dyDescent="0.3">
      <c r="B264" s="34"/>
      <c r="C264" s="95" t="s">
        <v>108</v>
      </c>
      <c r="D264" s="96"/>
      <c r="E264" s="96"/>
      <c r="F264" s="96"/>
      <c r="G264" s="96"/>
      <c r="H264" s="96"/>
      <c r="I264" s="96"/>
      <c r="J264" s="96"/>
      <c r="K264" s="96"/>
      <c r="L264" s="96"/>
      <c r="M264" s="96"/>
      <c r="N264" s="96"/>
      <c r="O264" s="96"/>
      <c r="P264" s="35"/>
    </row>
    <row r="265" spans="2:16" x14ac:dyDescent="0.3">
      <c r="B265" s="36"/>
      <c r="C265" s="96"/>
      <c r="D265" s="96"/>
      <c r="E265" s="96"/>
      <c r="F265" s="96"/>
      <c r="G265" s="96"/>
      <c r="H265" s="96"/>
      <c r="I265" s="96"/>
      <c r="J265" s="96"/>
      <c r="K265" s="96"/>
      <c r="L265" s="96"/>
      <c r="M265" s="96"/>
      <c r="N265" s="96"/>
      <c r="O265" s="96"/>
      <c r="P265" s="35"/>
    </row>
    <row r="266" spans="2:16" x14ac:dyDescent="0.3">
      <c r="B266" s="36"/>
      <c r="C266" s="96"/>
      <c r="D266" s="96"/>
      <c r="E266" s="96"/>
      <c r="F266" s="96"/>
      <c r="G266" s="96"/>
      <c r="H266" s="96"/>
      <c r="I266" s="96"/>
      <c r="J266" s="96"/>
      <c r="K266" s="96"/>
      <c r="L266" s="96"/>
      <c r="M266" s="96"/>
      <c r="N266" s="96"/>
      <c r="O266" s="96"/>
      <c r="P266" s="35"/>
    </row>
    <row r="267" spans="2:16" x14ac:dyDescent="0.3">
      <c r="B267" s="15"/>
      <c r="P267" s="16"/>
    </row>
    <row r="268" spans="2:16" x14ac:dyDescent="0.3">
      <c r="B268" s="15"/>
      <c r="C268" s="170"/>
      <c r="D268" s="170"/>
      <c r="E268" s="170"/>
      <c r="I268" s="168" t="s">
        <v>109</v>
      </c>
      <c r="J268" s="169"/>
      <c r="K268" s="169"/>
      <c r="N268" s="171">
        <f>N16</f>
        <v>0</v>
      </c>
      <c r="O268" s="171"/>
      <c r="P268" s="16"/>
    </row>
    <row r="269" spans="2:16" x14ac:dyDescent="0.3">
      <c r="B269" s="15"/>
      <c r="C269" s="170"/>
      <c r="D269" s="170"/>
      <c r="E269" s="170"/>
      <c r="I269" s="169"/>
      <c r="J269" s="169"/>
      <c r="K269" s="169"/>
      <c r="N269" s="171"/>
      <c r="O269" s="171"/>
      <c r="P269" s="16"/>
    </row>
    <row r="270" spans="2:16" x14ac:dyDescent="0.3">
      <c r="B270" s="15"/>
      <c r="C270" s="170"/>
      <c r="D270" s="170"/>
      <c r="E270" s="170"/>
      <c r="P270" s="16"/>
    </row>
    <row r="271" spans="2:16" x14ac:dyDescent="0.3">
      <c r="B271" s="15"/>
      <c r="C271" s="170"/>
      <c r="D271" s="170"/>
      <c r="E271" s="170"/>
      <c r="I271" s="154" t="s">
        <v>110</v>
      </c>
      <c r="J271" s="155"/>
      <c r="K271" s="155"/>
      <c r="N271" s="171" t="str">
        <f>IF(N268&lt;50,B287,IF(N268&lt;65,B286,IF(N268&lt;80,B285,IF(N268&lt;90,B284,B283))))</f>
        <v>FAIL</v>
      </c>
      <c r="O271" s="171"/>
      <c r="P271" s="16"/>
    </row>
    <row r="272" spans="2:16" x14ac:dyDescent="0.3">
      <c r="B272" s="15"/>
      <c r="C272" s="168" t="s">
        <v>111</v>
      </c>
      <c r="D272" s="169"/>
      <c r="E272" s="169"/>
      <c r="I272" s="155"/>
      <c r="J272" s="155"/>
      <c r="K272" s="155"/>
      <c r="N272" s="171"/>
      <c r="O272" s="171"/>
      <c r="P272" s="16"/>
    </row>
    <row r="273" spans="2:16" x14ac:dyDescent="0.3">
      <c r="B273" s="15"/>
      <c r="C273" s="169"/>
      <c r="D273" s="169"/>
      <c r="E273" s="169"/>
      <c r="I273" s="155"/>
      <c r="J273" s="155"/>
      <c r="K273" s="155"/>
      <c r="N273" s="171"/>
      <c r="O273" s="171"/>
      <c r="P273" s="16"/>
    </row>
    <row r="274" spans="2:16" ht="15" thickBot="1" x14ac:dyDescent="0.35">
      <c r="B274" s="15"/>
      <c r="P274" s="16"/>
    </row>
    <row r="275" spans="2:16" x14ac:dyDescent="0.3">
      <c r="B275" s="15"/>
      <c r="I275" s="172" t="s">
        <v>112</v>
      </c>
      <c r="J275" s="172"/>
      <c r="K275" s="172"/>
      <c r="N275" s="173"/>
      <c r="O275" s="174"/>
      <c r="P275" s="16"/>
    </row>
    <row r="276" spans="2:16" x14ac:dyDescent="0.3">
      <c r="B276" s="15"/>
      <c r="I276" s="172"/>
      <c r="J276" s="172"/>
      <c r="K276" s="172"/>
      <c r="N276" s="175"/>
      <c r="O276" s="176"/>
      <c r="P276" s="16"/>
    </row>
    <row r="277" spans="2:16" ht="15" thickBot="1" x14ac:dyDescent="0.35">
      <c r="B277" s="15"/>
      <c r="I277" s="172"/>
      <c r="J277" s="172"/>
      <c r="K277" s="172"/>
      <c r="N277" s="177"/>
      <c r="O277" s="178"/>
      <c r="P277" s="16"/>
    </row>
    <row r="278" spans="2:16" ht="15" thickBot="1" x14ac:dyDescent="0.35">
      <c r="B278" s="12"/>
      <c r="C278" s="13"/>
      <c r="D278" s="13"/>
      <c r="E278" s="13"/>
      <c r="F278" s="13"/>
      <c r="G278" s="13"/>
      <c r="H278" s="13"/>
      <c r="I278" s="13"/>
      <c r="J278" s="13"/>
      <c r="K278" s="13"/>
      <c r="L278" s="13"/>
      <c r="M278" s="13"/>
      <c r="N278" s="13"/>
      <c r="O278" s="13"/>
      <c r="P278" s="14"/>
    </row>
    <row r="281" spans="2:16" ht="21" hidden="1" customHeight="1" x14ac:dyDescent="0.3">
      <c r="B281" s="47" t="s">
        <v>113</v>
      </c>
      <c r="C281" s="48"/>
      <c r="D281" s="48"/>
      <c r="E281" s="48"/>
      <c r="F281" s="48"/>
      <c r="G281" s="48"/>
      <c r="H281" s="48"/>
      <c r="I281" s="49"/>
    </row>
    <row r="282" spans="2:16" ht="21" hidden="1" customHeight="1" x14ac:dyDescent="0.3">
      <c r="B282" s="50" t="s">
        <v>114</v>
      </c>
      <c r="C282" s="51"/>
      <c r="D282" s="51"/>
      <c r="E282" s="51"/>
      <c r="F282" s="51"/>
      <c r="G282" s="51" t="s">
        <v>115</v>
      </c>
      <c r="H282" s="51"/>
      <c r="I282" s="52"/>
    </row>
    <row r="283" spans="2:16" ht="15.6" hidden="1" x14ac:dyDescent="0.3">
      <c r="B283" s="53" t="s">
        <v>116</v>
      </c>
      <c r="C283" s="54"/>
      <c r="D283" s="54"/>
      <c r="E283" s="54"/>
      <c r="F283" s="54"/>
      <c r="G283" s="55" t="s">
        <v>117</v>
      </c>
      <c r="H283" s="55"/>
      <c r="I283" s="56"/>
    </row>
    <row r="284" spans="2:16" ht="15.6" hidden="1" x14ac:dyDescent="0.3">
      <c r="B284" s="53" t="s">
        <v>118</v>
      </c>
      <c r="C284" s="54"/>
      <c r="D284" s="54"/>
      <c r="E284" s="54"/>
      <c r="F284" s="54"/>
      <c r="G284" s="57" t="s">
        <v>119</v>
      </c>
      <c r="H284" s="57"/>
      <c r="I284" s="58"/>
    </row>
    <row r="285" spans="2:16" ht="15.6" hidden="1" x14ac:dyDescent="0.3">
      <c r="B285" s="53" t="s">
        <v>120</v>
      </c>
      <c r="C285" s="54"/>
      <c r="D285" s="54"/>
      <c r="E285" s="54"/>
      <c r="F285" s="54"/>
      <c r="G285" s="59" t="s">
        <v>121</v>
      </c>
      <c r="H285" s="59"/>
      <c r="I285" s="60"/>
    </row>
    <row r="286" spans="2:16" ht="15.6" hidden="1" x14ac:dyDescent="0.3">
      <c r="B286" s="53" t="s">
        <v>122</v>
      </c>
      <c r="C286" s="54"/>
      <c r="D286" s="54"/>
      <c r="E286" s="54"/>
      <c r="F286" s="54"/>
      <c r="G286" s="88" t="s">
        <v>123</v>
      </c>
      <c r="H286" s="88"/>
      <c r="I286" s="89"/>
    </row>
    <row r="287" spans="2:16" ht="16.2" hidden="1" thickBot="1" x14ac:dyDescent="0.35">
      <c r="B287" s="90" t="s">
        <v>124</v>
      </c>
      <c r="C287" s="91"/>
      <c r="D287" s="91"/>
      <c r="E287" s="91"/>
      <c r="F287" s="91"/>
      <c r="G287" s="92" t="s">
        <v>125</v>
      </c>
      <c r="H287" s="92"/>
      <c r="I287" s="93"/>
    </row>
    <row r="288" spans="2:16" hidden="1" x14ac:dyDescent="0.3"/>
    <row r="289" spans="2:2" hidden="1" x14ac:dyDescent="0.3">
      <c r="B289" s="1" t="s">
        <v>126</v>
      </c>
    </row>
    <row r="290" spans="2:2" hidden="1" x14ac:dyDescent="0.3">
      <c r="B290" s="1" t="s">
        <v>127</v>
      </c>
    </row>
  </sheetData>
  <sheetProtection algorithmName="SHA-512" hashValue="iG0kbTy1dGGIPU4TxdgFWpX900zGTYDnsGhDu9tBl6WhOP0LQphM52C/f+5T4aRQa22VcJqxc9DP5o6xaXt9TA==" saltValue="6UWKOiM9QfattRWvyUrsNg==" spinCount="100000" sheet="1" objects="1" scenarios="1"/>
  <mergeCells count="252">
    <mergeCell ref="I275:K277"/>
    <mergeCell ref="N275:O277"/>
    <mergeCell ref="B213:P213"/>
    <mergeCell ref="L247:M248"/>
    <mergeCell ref="B181:P181"/>
    <mergeCell ref="B183:K184"/>
    <mergeCell ref="N183:N184"/>
    <mergeCell ref="O183:P184"/>
    <mergeCell ref="B214:P214"/>
    <mergeCell ref="B215:K216"/>
    <mergeCell ref="N215:N216"/>
    <mergeCell ref="O215:P216"/>
    <mergeCell ref="B235:K235"/>
    <mergeCell ref="B236:K236"/>
    <mergeCell ref="B237:K237"/>
    <mergeCell ref="B222:P222"/>
    <mergeCell ref="B223:P227"/>
    <mergeCell ref="B229:P229"/>
    <mergeCell ref="B230:P230"/>
    <mergeCell ref="B231:K232"/>
    <mergeCell ref="N231:N232"/>
    <mergeCell ref="L183:M184"/>
    <mergeCell ref="B182:P182"/>
    <mergeCell ref="L231:M232"/>
    <mergeCell ref="B262:P262"/>
    <mergeCell ref="C272:E273"/>
    <mergeCell ref="C268:E271"/>
    <mergeCell ref="I268:K269"/>
    <mergeCell ref="I271:K273"/>
    <mergeCell ref="N268:O269"/>
    <mergeCell ref="N271:O273"/>
    <mergeCell ref="C264:O266"/>
    <mergeCell ref="B201:K201"/>
    <mergeCell ref="N201:N205"/>
    <mergeCell ref="O201:P205"/>
    <mergeCell ref="B202:K202"/>
    <mergeCell ref="B203:K203"/>
    <mergeCell ref="B204:K204"/>
    <mergeCell ref="B205:K205"/>
    <mergeCell ref="B217:K217"/>
    <mergeCell ref="N217:N221"/>
    <mergeCell ref="O217:P221"/>
    <mergeCell ref="B218:K218"/>
    <mergeCell ref="B220:K220"/>
    <mergeCell ref="B221:K221"/>
    <mergeCell ref="B206:P206"/>
    <mergeCell ref="B207:P211"/>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3:P13"/>
    <mergeCell ref="I14:L14"/>
    <mergeCell ref="I15:L15"/>
    <mergeCell ref="I16:L16"/>
    <mergeCell ref="B20:P20"/>
    <mergeCell ref="B175:P179"/>
    <mergeCell ref="B9:C9"/>
    <mergeCell ref="D9:G9"/>
    <mergeCell ref="B254:P254"/>
    <mergeCell ref="B255:P260"/>
    <mergeCell ref="B249:K249"/>
    <mergeCell ref="N249:N253"/>
    <mergeCell ref="O249:P253"/>
    <mergeCell ref="B250:K250"/>
    <mergeCell ref="B251:K251"/>
    <mergeCell ref="B252:K252"/>
    <mergeCell ref="B253:K253"/>
    <mergeCell ref="B238:P238"/>
    <mergeCell ref="B239:P243"/>
    <mergeCell ref="B245:P245"/>
    <mergeCell ref="B246:P246"/>
    <mergeCell ref="B247:K248"/>
    <mergeCell ref="N247:N248"/>
    <mergeCell ref="O247:P248"/>
    <mergeCell ref="B233:K233"/>
    <mergeCell ref="N233:N237"/>
    <mergeCell ref="O233:P237"/>
    <mergeCell ref="B234:K234"/>
    <mergeCell ref="O231:P232"/>
    <mergeCell ref="B165:P165"/>
    <mergeCell ref="B174:P174"/>
    <mergeCell ref="B169:K169"/>
    <mergeCell ref="B170:K170"/>
    <mergeCell ref="B219:K219"/>
    <mergeCell ref="L215:M216"/>
    <mergeCell ref="B198:P198"/>
    <mergeCell ref="B143:P147"/>
    <mergeCell ref="B139:K139"/>
    <mergeCell ref="B199:K200"/>
    <mergeCell ref="N199:N200"/>
    <mergeCell ref="O199:P200"/>
    <mergeCell ref="B185:K185"/>
    <mergeCell ref="N185:N189"/>
    <mergeCell ref="O185:P189"/>
    <mergeCell ref="B186:K186"/>
    <mergeCell ref="B187:K187"/>
    <mergeCell ref="B188:K188"/>
    <mergeCell ref="B189:K189"/>
    <mergeCell ref="B190:P190"/>
    <mergeCell ref="B191:P195"/>
    <mergeCell ref="B197:P197"/>
    <mergeCell ref="L167:M168"/>
    <mergeCell ref="L199:M200"/>
    <mergeCell ref="B123:K123"/>
    <mergeCell ref="B124:K124"/>
    <mergeCell ref="B125:K125"/>
    <mergeCell ref="B126:P126"/>
    <mergeCell ref="B105:K105"/>
    <mergeCell ref="B153:K153"/>
    <mergeCell ref="N153:N157"/>
    <mergeCell ref="O153:P157"/>
    <mergeCell ref="B154:K154"/>
    <mergeCell ref="B155:K155"/>
    <mergeCell ref="B156:K156"/>
    <mergeCell ref="B138:K138"/>
    <mergeCell ref="B142:P142"/>
    <mergeCell ref="B62:P62"/>
    <mergeCell ref="B63:P67"/>
    <mergeCell ref="B69:P69"/>
    <mergeCell ref="B70:P70"/>
    <mergeCell ref="B71:K72"/>
    <mergeCell ref="B108:K108"/>
    <mergeCell ref="B109:K109"/>
    <mergeCell ref="B157:K157"/>
    <mergeCell ref="B149:P149"/>
    <mergeCell ref="B150:P150"/>
    <mergeCell ref="B151:K152"/>
    <mergeCell ref="N151:N152"/>
    <mergeCell ref="O151:P152"/>
    <mergeCell ref="B110:P110"/>
    <mergeCell ref="L103:M104"/>
    <mergeCell ref="B133:P133"/>
    <mergeCell ref="B127:P131"/>
    <mergeCell ref="B135:K136"/>
    <mergeCell ref="N135:N136"/>
    <mergeCell ref="O135:P136"/>
    <mergeCell ref="B137:K137"/>
    <mergeCell ref="L135:M136"/>
    <mergeCell ref="L151:M152"/>
    <mergeCell ref="B117:P117"/>
    <mergeCell ref="B90:K90"/>
    <mergeCell ref="B91:K91"/>
    <mergeCell ref="B87:K88"/>
    <mergeCell ref="N87:N88"/>
    <mergeCell ref="O87:P88"/>
    <mergeCell ref="B171:K171"/>
    <mergeCell ref="B172:K172"/>
    <mergeCell ref="B167:K168"/>
    <mergeCell ref="N167:N168"/>
    <mergeCell ref="O167:P168"/>
    <mergeCell ref="N169:N173"/>
    <mergeCell ref="O169:P173"/>
    <mergeCell ref="B173:K173"/>
    <mergeCell ref="B158:P158"/>
    <mergeCell ref="B159:P163"/>
    <mergeCell ref="B166:P166"/>
    <mergeCell ref="B121:K121"/>
    <mergeCell ref="N121:N125"/>
    <mergeCell ref="O121:P125"/>
    <mergeCell ref="O137:P141"/>
    <mergeCell ref="B134:P134"/>
    <mergeCell ref="B140:K140"/>
    <mergeCell ref="B141:K141"/>
    <mergeCell ref="N137:N141"/>
    <mergeCell ref="O55:P56"/>
    <mergeCell ref="B76:K76"/>
    <mergeCell ref="B77:K77"/>
    <mergeCell ref="B73:K73"/>
    <mergeCell ref="B55:K56"/>
    <mergeCell ref="N55:N56"/>
    <mergeCell ref="O89:P93"/>
    <mergeCell ref="B89:K89"/>
    <mergeCell ref="B122:K122"/>
    <mergeCell ref="B118:P118"/>
    <mergeCell ref="B119:K120"/>
    <mergeCell ref="N119:N120"/>
    <mergeCell ref="O119:P120"/>
    <mergeCell ref="L119:M120"/>
    <mergeCell ref="B111:P115"/>
    <mergeCell ref="B92:K92"/>
    <mergeCell ref="L87:M88"/>
    <mergeCell ref="B106:K106"/>
    <mergeCell ref="B107:K107"/>
    <mergeCell ref="B103:K104"/>
    <mergeCell ref="N103:N104"/>
    <mergeCell ref="O103:P104"/>
    <mergeCell ref="N105:N109"/>
    <mergeCell ref="O105:P109"/>
    <mergeCell ref="B102:P102"/>
    <mergeCell ref="B286:F286"/>
    <mergeCell ref="G286:I286"/>
    <mergeCell ref="B287:F287"/>
    <mergeCell ref="G287:I287"/>
    <mergeCell ref="J36:O38"/>
    <mergeCell ref="C36:H41"/>
    <mergeCell ref="J40:O41"/>
    <mergeCell ref="B86:P86"/>
    <mergeCell ref="B79:P83"/>
    <mergeCell ref="B78:P78"/>
    <mergeCell ref="N73:N77"/>
    <mergeCell ref="O73:P77"/>
    <mergeCell ref="B74:K74"/>
    <mergeCell ref="B75:K75"/>
    <mergeCell ref="N71:N72"/>
    <mergeCell ref="O71:P72"/>
    <mergeCell ref="B53:P53"/>
    <mergeCell ref="B49:P51"/>
    <mergeCell ref="B85:P85"/>
    <mergeCell ref="B44:P44"/>
    <mergeCell ref="B46:P47"/>
    <mergeCell ref="L55:M56"/>
    <mergeCell ref="L71:M72"/>
    <mergeCell ref="B3:P3"/>
    <mergeCell ref="B281:I281"/>
    <mergeCell ref="B282:F282"/>
    <mergeCell ref="G282:I282"/>
    <mergeCell ref="B283:F283"/>
    <mergeCell ref="G283:I283"/>
    <mergeCell ref="B284:F284"/>
    <mergeCell ref="G284:I284"/>
    <mergeCell ref="B285:F285"/>
    <mergeCell ref="G285:I285"/>
    <mergeCell ref="N57:N61"/>
    <mergeCell ref="O57:P61"/>
    <mergeCell ref="B59:K59"/>
    <mergeCell ref="B60:K60"/>
    <mergeCell ref="B61:K61"/>
    <mergeCell ref="B54:P54"/>
    <mergeCell ref="B34:P34"/>
    <mergeCell ref="B57:K57"/>
    <mergeCell ref="B58:K58"/>
    <mergeCell ref="N89:N93"/>
    <mergeCell ref="B93:K93"/>
    <mergeCell ref="B95:P99"/>
    <mergeCell ref="B101:P101"/>
    <mergeCell ref="B94:P94"/>
  </mergeCells>
  <conditionalFormatting sqref="N17:O17">
    <cfRule type="cellIs" dxfId="11" priority="3" operator="equal">
      <formula>$B$283</formula>
    </cfRule>
    <cfRule type="cellIs" dxfId="10" priority="4" operator="equal">
      <formula>$B$284</formula>
    </cfRule>
    <cfRule type="cellIs" dxfId="9" priority="5" operator="equal">
      <formula>$B$285</formula>
    </cfRule>
    <cfRule type="cellIs" dxfId="8" priority="6" operator="equal">
      <formula>$B$286</formula>
    </cfRule>
    <cfRule type="cellIs" dxfId="7" priority="7" operator="equal">
      <formula>$B$287</formula>
    </cfRule>
  </conditionalFormatting>
  <conditionalFormatting sqref="N271:O273">
    <cfRule type="cellIs" dxfId="6" priority="8" operator="equal">
      <formula>$B$287</formula>
    </cfRule>
    <cfRule type="cellIs" dxfId="5" priority="9" operator="equal">
      <formula>$B$286</formula>
    </cfRule>
    <cfRule type="cellIs" dxfId="4" priority="10" operator="equal">
      <formula>$B$285</formula>
    </cfRule>
  </conditionalFormatting>
  <conditionalFormatting sqref="N275:O277">
    <cfRule type="containsText" dxfId="1" priority="1" operator="containsText" text="NO / TIDAK">
      <formula>NOT(ISERROR(SEARCH("NO / TIDAK",N275)))</formula>
    </cfRule>
    <cfRule type="containsText" dxfId="0" priority="2" operator="containsText" text="YES / YA">
      <formula>NOT(ISERROR(SEARCH("YES / YA",N275)))</formula>
    </cfRule>
  </conditionalFormatting>
  <dataValidations count="1">
    <dataValidation type="list" allowBlank="1" showInputMessage="1" showErrorMessage="1" sqref="N275:O277" xr:uid="{DA9C11A1-0E2C-446E-BC42-5A718FC2D084}">
      <formula1>$B$289:$B$290</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C9D89850-7738-4D6D-87A9-19361D8B9CF9}">
            <xm:f>NOT(ISERROR(SEARCH($I$57,N17)))</xm:f>
            <xm:f>$I$57</xm:f>
            <x14:dxf>
              <fill>
                <patternFill>
                  <bgColor theme="9" tint="0.59996337778862885"/>
                </patternFill>
              </fill>
            </x14:dxf>
          </x14:cfRule>
          <x14:cfRule type="containsText" priority="14" operator="containsText" id="{CDF54B54-74CC-4B21-94D5-4ECE8BC6AED4}">
            <xm:f>NOT(ISERROR(SEARCH($I$58,N17)))</xm:f>
            <xm:f>$I$58</xm:f>
            <x14:dxf>
              <fill>
                <patternFill>
                  <bgColor theme="3" tint="0.749961851863155"/>
                </patternFill>
              </fill>
            </x14:dxf>
          </x14:cfRule>
          <x14:cfRule type="containsText" priority="15" operator="containsText" id="{CD2B91C9-39F1-4A63-B6F6-718D6FF99726}">
            <xm:f>NOT(ISERROR(SEARCH($I$59,N17)))</xm:f>
            <xm:f>$I$59</xm:f>
            <x14:dxf>
              <fill>
                <patternFill>
                  <bgColor theme="5" tint="0.79998168889431442"/>
                </patternFill>
              </fill>
            </x14:dxf>
          </x14:cfRule>
          <x14:cfRule type="containsText" priority="16" operator="containsText" id="{E84C0C08-BC5B-4A67-B17D-672255A9F260}">
            <xm:f>NOT(ISERROR(SEARCH($I$60,N17)))</xm:f>
            <xm:f>$I$60</xm:f>
            <x14:dxf>
              <fill>
                <patternFill>
                  <bgColor rgb="FFFFFF00"/>
                </patternFill>
              </fill>
            </x14:dxf>
          </x14:cfRule>
          <x14:cfRule type="containsText" priority="17" operator="containsText" id="{4D74B1C1-A4EA-4E29-8427-45DBCE6DEE8C}">
            <xm:f>NOT(ISERROR(SEARCH($I$61,N17)))</xm:f>
            <xm:f>$I$61</xm:f>
            <x14:dxf>
              <font>
                <color theme="0"/>
              </font>
              <fill>
                <patternFill>
                  <bgColor rgb="FFFF0000"/>
                </patternFill>
              </fill>
            </x14:dxf>
          </x14:cfRule>
          <xm:sqref>N17 P17 N18:P19</xm:sqref>
        </x14:conditionalFormatting>
        <x14:conditionalFormatting xmlns:xm="http://schemas.microsoft.com/office/excel/2006/main">
          <x14:cfRule type="containsText" priority="11" operator="containsText" id="{DE4C5EA6-FD3B-4726-BB59-FDF0D6488916}">
            <xm:f>NOT(ISERROR(SEARCH($B$284,N271)))</xm:f>
            <xm:f>$B$284</xm:f>
            <x14:dxf>
              <font>
                <color theme="3"/>
              </font>
              <fill>
                <patternFill>
                  <bgColor theme="7" tint="0.79998168889431442"/>
                </patternFill>
              </fill>
            </x14:dxf>
          </x14:cfRule>
          <x14:cfRule type="containsText" priority="12" operator="containsText" id="{6B38E931-FB1E-4398-8157-70A81EFC6FE7}">
            <xm:f>NOT(ISERROR(SEARCH($B$283,N271)))</xm:f>
            <xm:f>$B$283</xm:f>
            <x14:dxf>
              <font>
                <color rgb="FF006100"/>
              </font>
              <fill>
                <patternFill>
                  <bgColor rgb="FFC6EFCE"/>
                </patternFill>
              </fill>
            </x14:dxf>
          </x14:cfRule>
          <xm:sqref>N271:O273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EE9E66C0-6690-4FF3-9CE3-06CDBA3CB3C9}">
  <ds:schemaRefs>
    <ds:schemaRef ds:uri="http://schemas.microsoft.com/sharepoint/v3/contenttype/forms"/>
  </ds:schemaRefs>
</ds:datastoreItem>
</file>

<file path=customXml/itemProps3.xml><?xml version="1.0" encoding="utf-8"?>
<ds:datastoreItem xmlns:ds="http://schemas.openxmlformats.org/officeDocument/2006/customXml" ds:itemID="{D3390D69-2FB9-4CC9-A303-0AD5E68D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RESEARCH PROPOSAL EVALUATION</vt:lpstr>
      <vt:lpstr>'RESEARCH PROPOSAL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