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User\Desktop\MQF2024\FINAL VERSION RUBRIC MQF2024\Rubric For Examiner\"/>
    </mc:Choice>
  </mc:AlternateContent>
  <xr:revisionPtr revIDLastSave="0" documentId="8_{214C6149-3E3E-4857-9F59-3B62EB079A44}" xr6:coauthVersionLast="47" xr6:coauthVersionMax="47" xr10:uidLastSave="{00000000-0000-0000-0000-000000000000}"/>
  <bookViews>
    <workbookView xWindow="-108" yWindow="-108" windowWidth="23256" windowHeight="12456" xr2:uid="{A46C5F77-C3ED-4996-8C4F-FD8C2E2F579C}"/>
  </bookViews>
  <sheets>
    <sheet name="Progress Report" sheetId="1" r:id="rId1"/>
    <sheet name="Analysi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3" i="1" l="1"/>
  <c r="Q150" i="1"/>
  <c r="Q134" i="1"/>
  <c r="Q135" i="1"/>
  <c r="Q165" i="1"/>
  <c r="Q164" i="1"/>
  <c r="Q163" i="1"/>
  <c r="Q162" i="1"/>
  <c r="Q149" i="1"/>
  <c r="Q148" i="1"/>
  <c r="Q147" i="1"/>
  <c r="Q146" i="1"/>
  <c r="Q133" i="1"/>
  <c r="Q132" i="1"/>
  <c r="Q131" i="1"/>
  <c r="Q130" i="1"/>
  <c r="Q119" i="1"/>
  <c r="Q118" i="1"/>
  <c r="Q117" i="1"/>
  <c r="Q116" i="1"/>
  <c r="Q115" i="1"/>
  <c r="Q104" i="1"/>
  <c r="Q103" i="1"/>
  <c r="Q102" i="1"/>
  <c r="Q101" i="1"/>
  <c r="Q100" i="1"/>
  <c r="Q83" i="1"/>
  <c r="Q82" i="1"/>
  <c r="Q81" i="1"/>
  <c r="Q80" i="1"/>
  <c r="Q79" i="1"/>
  <c r="O162" i="1" l="1"/>
  <c r="O166" i="1" s="1"/>
  <c r="O146" i="1"/>
  <c r="O130" i="1"/>
  <c r="O115" i="1"/>
  <c r="O100" i="1"/>
  <c r="O79" i="1"/>
  <c r="N15" i="1" l="1"/>
  <c r="N16" i="1"/>
  <c r="Q55" i="1"/>
  <c r="Q56" i="1"/>
  <c r="Q59" i="1"/>
  <c r="Q58" i="1"/>
  <c r="Q57" i="1"/>
  <c r="O55" i="1" l="1"/>
  <c r="N14" i="1" s="1"/>
  <c r="N17" i="1" s="1"/>
  <c r="N180" i="1" s="1"/>
  <c r="N18" i="1" l="1"/>
  <c r="N187" i="1"/>
</calcChain>
</file>

<file path=xl/sharedStrings.xml><?xml version="1.0" encoding="utf-8"?>
<sst xmlns="http://schemas.openxmlformats.org/spreadsheetml/2006/main" count="203" uniqueCount="151">
  <si>
    <t>EXAMINER'S NAME</t>
  </si>
  <si>
    <t>EXAMINER SIGNATURE AND OFFICIAL STAMP</t>
  </si>
  <si>
    <t>TOTAL MARKS</t>
  </si>
  <si>
    <t>WEIGHTAGE</t>
  </si>
  <si>
    <t>RATING</t>
  </si>
  <si>
    <t>ADDITIONAL COMMENTS / REMARKS</t>
  </si>
  <si>
    <r>
      <t xml:space="preserve">ACADEMIC PROGRAMME
</t>
    </r>
    <r>
      <rPr>
        <b/>
        <i/>
        <sz val="11"/>
        <color theme="0" tint="-0.499984740745262"/>
        <rFont val="Aptos Display"/>
        <family val="2"/>
        <scheme val="major"/>
      </rPr>
      <t>PROGRAM AKADEMIK</t>
    </r>
  </si>
  <si>
    <r>
      <t xml:space="preserve">CANDIDATE'S NAME
</t>
    </r>
    <r>
      <rPr>
        <b/>
        <i/>
        <sz val="11"/>
        <color theme="0" tint="-0.499984740745262"/>
        <rFont val="Aptos Display"/>
        <family val="2"/>
        <scheme val="major"/>
      </rPr>
      <t>NAMA PELAJAR</t>
    </r>
  </si>
  <si>
    <r>
      <t xml:space="preserve">MATRIC NUMBER
</t>
    </r>
    <r>
      <rPr>
        <b/>
        <i/>
        <sz val="11"/>
        <color theme="0" tint="-0.499984740745262"/>
        <rFont val="Aptos Display"/>
        <family val="2"/>
        <scheme val="major"/>
      </rPr>
      <t>NOMBOR MATRIK</t>
    </r>
  </si>
  <si>
    <r>
      <t xml:space="preserve">FACULTY
</t>
    </r>
    <r>
      <rPr>
        <b/>
        <i/>
        <sz val="11"/>
        <color theme="0" tint="-0.499984740745262"/>
        <rFont val="Aptos Display"/>
        <family val="2"/>
        <scheme val="major"/>
      </rPr>
      <t>FAKULTI</t>
    </r>
  </si>
  <si>
    <t>RECOMMENDATION</t>
  </si>
  <si>
    <r>
      <t xml:space="preserve">DATE
</t>
    </r>
    <r>
      <rPr>
        <b/>
        <i/>
        <sz val="11"/>
        <color theme="0" tint="-0.499984740745262"/>
        <rFont val="Aptos Display"/>
        <family val="2"/>
        <scheme val="major"/>
      </rPr>
      <t>TARIKH</t>
    </r>
  </si>
  <si>
    <r>
      <rPr>
        <sz val="11"/>
        <rFont val="Aptos Display"/>
        <family val="2"/>
        <scheme val="major"/>
      </rPr>
      <t>EXAMINER'S NAME AND OFFICIAL STAMP</t>
    </r>
    <r>
      <rPr>
        <i/>
        <sz val="11"/>
        <color theme="0" tint="-0.499984740745262"/>
        <rFont val="Aptos Display"/>
        <family val="2"/>
        <scheme val="major"/>
      </rPr>
      <t xml:space="preserve">
NAMA PEMERIKSA DAN COP RASMI</t>
    </r>
  </si>
  <si>
    <r>
      <t xml:space="preserve">I hereby grant my consent for my comments and suggestions in this report to be disclosed to the student.
</t>
    </r>
    <r>
      <rPr>
        <i/>
        <sz val="11"/>
        <color theme="0" tint="-0.499984740745262"/>
        <rFont val="Aptos Display"/>
        <family val="2"/>
        <scheme val="major"/>
      </rPr>
      <t>Saya dengan ini memberikan pengesahan agar komen dan cadangan yang saya usulkan di dalam laporan ini untuk didedahkan kepada pelajar.</t>
    </r>
  </si>
  <si>
    <t>RESULTS (SECTION G)</t>
  </si>
  <si>
    <r>
      <t xml:space="preserve">I hereby affirm that I have meticulously assessed the thesis without prejudice and declare that there is no conflict of interest concerning the work conducted.
</t>
    </r>
    <r>
      <rPr>
        <i/>
        <sz val="11"/>
        <color theme="0" tint="-0.499984740745262"/>
        <rFont val="Aptos Display"/>
        <family val="2"/>
        <scheme val="major"/>
      </rPr>
      <t>Saya dengan ini mengesahkan bahawa saya telah menilai tesis ini dengan teliti tanpa sebarang prejudis dan mengesahkan bahawa saya tidak ada konflik berkepentingan berkaitan dengan kajian yang dijalankan.</t>
    </r>
  </si>
  <si>
    <r>
      <t xml:space="preserve">(EXAMINER’S NAME AND OFFICIAL STAMP)
</t>
    </r>
    <r>
      <rPr>
        <b/>
        <i/>
        <sz val="11"/>
        <color theme="0" tint="-0.499984740745262"/>
        <rFont val="Aptos Display"/>
        <family val="2"/>
        <scheme val="major"/>
      </rPr>
      <t>(NAMA PEMERIKSA DAN COP RASMI)</t>
    </r>
  </si>
  <si>
    <r>
      <t xml:space="preserve">Recommendation
</t>
    </r>
    <r>
      <rPr>
        <b/>
        <i/>
        <sz val="11"/>
        <color theme="0" tint="-0.499984740745262"/>
        <rFont val="Aptos Display"/>
        <family val="2"/>
        <scheme val="major"/>
      </rPr>
      <t>Syor</t>
    </r>
  </si>
  <si>
    <r>
      <t xml:space="preserve">Total Marks (Section G)
</t>
    </r>
    <r>
      <rPr>
        <b/>
        <i/>
        <sz val="11"/>
        <color theme="0" tint="-0.499984740745262"/>
        <rFont val="Aptos Display"/>
        <family val="2"/>
        <scheme val="major"/>
      </rPr>
      <t>Jumlah Markah (Seksyen G)</t>
    </r>
  </si>
  <si>
    <t>EXEMPLARY</t>
  </si>
  <si>
    <t>PROFICIENT</t>
  </si>
  <si>
    <t>SATISFACTORY</t>
  </si>
  <si>
    <t>NOVICE</t>
  </si>
  <si>
    <t>FOUNDATIONAL</t>
  </si>
  <si>
    <t>Criteria</t>
  </si>
  <si>
    <t>Knowledge and understanding</t>
  </si>
  <si>
    <t>Cognitive skills</t>
  </si>
  <si>
    <t>Functional work skills</t>
  </si>
  <si>
    <t>Personal skills</t>
  </si>
  <si>
    <t>Entrepreneurial skills</t>
  </si>
  <si>
    <t>Ethics and professionalism</t>
  </si>
  <si>
    <t>practical skills</t>
  </si>
  <si>
    <t>interpersonal skills</t>
  </si>
  <si>
    <t>communication skills</t>
  </si>
  <si>
    <t>digital skills</t>
  </si>
  <si>
    <t>numeracy skills</t>
  </si>
  <si>
    <t>leadership, autonomy and responsibility</t>
  </si>
  <si>
    <t>Cluster of Learning Outcomes</t>
  </si>
  <si>
    <t>THESIS TITLE</t>
  </si>
  <si>
    <t>ABSTRACT</t>
  </si>
  <si>
    <t>PROBLEM STATEMENT</t>
  </si>
  <si>
    <t>OBJECTIVE OF STUDY</t>
  </si>
  <si>
    <t>LITERATURE REVIEW</t>
  </si>
  <si>
    <t>METHODOLOGY</t>
  </si>
  <si>
    <t>RESULTS AND DISCUSSION / DATA ANALYSIS</t>
  </si>
  <si>
    <t>PRESENTATION OF FINDINGS</t>
  </si>
  <si>
    <t>DATA RELIABILITY, DATA VALIDITY AND ETHICS</t>
  </si>
  <si>
    <t>CONTRIBUTION TO THE BODY OF KNOWLEDGE</t>
  </si>
  <si>
    <t>CONCLUSION AND RECOMMENDATIONS</t>
  </si>
  <si>
    <t>ORGANIZATION OF IDEAS</t>
  </si>
  <si>
    <t>LANGUAGE AND WRITING STYLE</t>
  </si>
  <si>
    <t>REFERENCES</t>
  </si>
  <si>
    <t>ORAL PRESENTATION SKILLS</t>
  </si>
  <si>
    <t>DELIBERATIVE ORAL EVALUATION</t>
  </si>
  <si>
    <t>Sustainable Competency</t>
  </si>
  <si>
    <t>Systems thinking competency</t>
  </si>
  <si>
    <t>Anticipatory competency
(Future thinking)</t>
  </si>
  <si>
    <t>Critical thinking competency</t>
  </si>
  <si>
    <t>Strategic competency</t>
  </si>
  <si>
    <t>Collaboration competency</t>
  </si>
  <si>
    <t>Integrated problem-solving competency</t>
  </si>
  <si>
    <t>Self-awareness
competency</t>
  </si>
  <si>
    <t>Normative
competency</t>
  </si>
  <si>
    <t xml:space="preserve">SPECIFICATION OF GRADE RANGE </t>
  </si>
  <si>
    <t>GRADE RECOMMENDATION</t>
  </si>
  <si>
    <t>MARKS RANGE</t>
  </si>
  <si>
    <r>
      <t xml:space="preserve">SECTION B : BRIEF COMMENTS FROM SUPERVISOR ON STUDENT'S RESEARCH PROGRES
</t>
    </r>
    <r>
      <rPr>
        <b/>
        <i/>
        <sz val="11"/>
        <color theme="0"/>
        <rFont val="Aptos Display"/>
        <family val="2"/>
        <scheme val="major"/>
      </rPr>
      <t>SEKSYEN B</t>
    </r>
    <r>
      <rPr>
        <b/>
        <sz val="11"/>
        <color theme="0"/>
        <rFont val="Aptos Display"/>
        <family val="2"/>
        <scheme val="major"/>
      </rPr>
      <t xml:space="preserve"> : </t>
    </r>
    <r>
      <rPr>
        <b/>
        <i/>
        <sz val="11"/>
        <color theme="0"/>
        <rFont val="Aptos Display"/>
        <family val="2"/>
        <scheme val="major"/>
      </rPr>
      <t>KOMEN RINGKAS PENYELIA UTAMA BERKENAAN KEMAJUAN PENYELIDIKAN PELAJAR</t>
    </r>
  </si>
  <si>
    <r>
      <t xml:space="preserve">SECTION C : SUPERVISOR'S CONCENT
</t>
    </r>
    <r>
      <rPr>
        <b/>
        <i/>
        <sz val="11"/>
        <color theme="0"/>
        <rFont val="Aptos Display"/>
        <family val="2"/>
        <scheme val="major"/>
      </rPr>
      <t xml:space="preserve">SEKSYEN C </t>
    </r>
    <r>
      <rPr>
        <b/>
        <sz val="11"/>
        <color theme="0"/>
        <rFont val="Aptos Display"/>
        <family val="2"/>
        <scheme val="major"/>
      </rPr>
      <t>:</t>
    </r>
    <r>
      <rPr>
        <b/>
        <i/>
        <sz val="11"/>
        <color theme="0"/>
        <rFont val="Aptos Display"/>
        <family val="2"/>
        <scheme val="major"/>
      </rPr>
      <t xml:space="preserve"> PERAKUAN PPENYELIA</t>
    </r>
  </si>
  <si>
    <t>SECTION D</t>
  </si>
  <si>
    <t>SECTION E AND F</t>
  </si>
  <si>
    <t>SECTION G AND H</t>
  </si>
  <si>
    <t>TOTAL</t>
  </si>
  <si>
    <t>OBJECTIVE 1</t>
  </si>
  <si>
    <t>BRIEF REMARKS ON THE PROGRESS OF OBJECTIVE 1</t>
  </si>
  <si>
    <r>
      <t xml:space="preserve">BASIS OF RECOMMENDATION
</t>
    </r>
    <r>
      <rPr>
        <b/>
        <sz val="8"/>
        <color theme="0"/>
        <rFont val="Aptos Display"/>
        <family val="2"/>
        <scheme val="major"/>
      </rPr>
      <t xml:space="preserve">Please mark the current status of the objective in the corresponding box.
</t>
    </r>
    <r>
      <rPr>
        <b/>
        <i/>
        <sz val="8"/>
        <color theme="0"/>
        <rFont val="Aptos Display"/>
        <family val="2"/>
        <scheme val="major"/>
      </rPr>
      <t>Sila nyatakan tahap kemajuan semasa bagi objektif dalam kotak yang bersesuaian.</t>
    </r>
  </si>
  <si>
    <t>Progress is negligible. Work is restricted to rudimentary preparatory tasks. Research objectives have not been meaningfully addressed, and the work fails to demonstrate acceptable levels of academic rigor, relevance, or scholarly integrity.</t>
  </si>
  <si>
    <t>Partial progress is evident. Approximately half of the research objectives have been addressed. The research design is defined and limited data have been obtained; however, analytical work is incomplete and inconsistently applied. Compliance with ethical and professional standards is evident but remains insufficiently demonstrated.</t>
  </si>
  <si>
    <t>Clear and measurable progress has been achieved. The majority of research objectives are met. Data collection is substantially completed, and preliminary analyses are conducted with appropriate methodological justification. The research reflects responsible conduct, academic integrity, and developing alignment with sustainability and strategic competencies.</t>
  </si>
  <si>
    <t>The research is at an advanced stage. Research objectives are largely fulfilled, with complete data collection and systematic analysis. Findings are logically developed and well-supported, requiring only minor technical or interpretive revisions. Ethical, professional, and sustainability considerations are explicitly and consistently embedded.</t>
  </si>
  <si>
    <t>The research is fully completed to a high scholarly standard. All research objectives are achieved in full. The outcomes are rigorous, validated, and demonstrate originality with clear scholarly significance. The work consistently upholds exemplary standards of integrity, professionalism, and integrated sustainability and strategic competencies.</t>
  </si>
  <si>
    <t>OBJECTIVE 2</t>
  </si>
  <si>
    <t>BRIEF REMARKS ON THE PROGRESS OF OBJECTIVE 2</t>
  </si>
  <si>
    <t>OBJECTIVE 3</t>
  </si>
  <si>
    <t>BRIEF REMARKS ON THE PROGRESS OF OBJECTIVE 3</t>
  </si>
  <si>
    <t xml:space="preserve">SECTION D : COMPLETION OF OBJECTIVE PROGRESS (30%)
SEKSYEN D : KEMAJUAN PENYELIDIKAN SECARA KESELURUHAN (30%)
CLUSTERS OF LEARNING OUTCOMES: COGNITIVE SKILLS
LEARNING OUTCOMES DOMAIN : COGNITIVE SKILLS / PROBLEM SOLVING (LOD 2)
SUSTAINABLE COMPETENCY (SC):  INTEGRATED PROBLEM SOLVING COMPETENCY													</t>
  </si>
  <si>
    <t>CRITERIA E: FULFILMENT OF ENGLISH REQUIREMENTS (10%)
KRITERIA E : PENCAPAIAN KELAYAKAN BAHASA INGGERIS (10%)
CLUSTERS OF LEARNING OUTCOMES: FUNCTIONAL WORK SKILLS
LEARNING OUTCOMES DOMAIN : COMMUNICATION SKILLS (LOD5)
SUSTAINABLE COMPETENCY (SC):  COLLABORATION COMPETENCY</t>
  </si>
  <si>
    <t>CRITERIA F : FULFLMENT IF PUBLICATION/INTELLECTUAL PROPERTIES REQUREMENTS (10%)
KRITERIA F :  PENCAPAIAN SYARAT PENERBITAN/HARTA INTELEK (10%)
CLUSTERS OF LEARNING OUTCOMES: FUNCTIONAL WORK SKILLS
LEARNING OUTCOMES DOMAIN : DIGITAL SKILL (LOD6) , NUMERACY SKILL (LOD7) AND ENTREPRENEURIAL SKILL (LOD10)
SUSTAINABLE COMPETENCY (SC):  CRITICAL THINKING, STRATEGIC COMPETENCY</t>
  </si>
  <si>
    <t>PASS – EXEMPTED</t>
  </si>
  <si>
    <t>PASS – QUALIFIED VIA APPROVED ENGLISH TEST</t>
  </si>
  <si>
    <t>PASS – QUALIFIED VIA ENGLISH EXIT COURSE</t>
  </si>
  <si>
    <t>FAIL – FIRST ATTEMPT</t>
  </si>
  <si>
    <t>FAIL – SECOND ATTEMPT</t>
  </si>
  <si>
    <t>PUBLISHED</t>
  </si>
  <si>
    <t>ACCEPTED</t>
  </si>
  <si>
    <t>UNDER REVIEW</t>
  </si>
  <si>
    <t>SUBMITTED</t>
  </si>
  <si>
    <t>NO PUBLICATION</t>
  </si>
  <si>
    <t>ADDITIONAL COMMENTS / REMARKS / DOCUMENT UPLOAD</t>
  </si>
  <si>
    <t>The scholarly work or intellectual property has been officially published in a recognised journal or formally registered, rendering it publicly accessible.</t>
  </si>
  <si>
    <t>The scholarly work or intellectual property has been formally accepted by the journal or authority, pending publication or registration.</t>
  </si>
  <si>
    <t>The submitted scholarly work or intellectual property is undergoing formal peer review or assessment by the designated authority.</t>
  </si>
  <si>
    <t>FREQUENT</t>
  </si>
  <si>
    <t>CONSISTENT</t>
  </si>
  <si>
    <t>MODERATE</t>
  </si>
  <si>
    <t>FEW</t>
  </si>
  <si>
    <t>NONE</t>
  </si>
  <si>
    <r>
      <t xml:space="preserve">The student has </t>
    </r>
    <r>
      <rPr>
        <b/>
        <sz val="10"/>
        <color theme="1"/>
        <rFont val="Aptos Display"/>
        <family val="2"/>
        <scheme val="major"/>
      </rPr>
      <t>NOT ATTENDED</t>
    </r>
    <r>
      <rPr>
        <sz val="10"/>
        <color theme="1"/>
        <rFont val="Aptos Display"/>
        <family val="2"/>
        <scheme val="major"/>
      </rPr>
      <t xml:space="preserve"> any scheduled meetings with the supervisor during the reporting period.</t>
    </r>
  </si>
  <si>
    <r>
      <t xml:space="preserve">The student has attended </t>
    </r>
    <r>
      <rPr>
        <b/>
        <sz val="10"/>
        <color theme="1"/>
        <rFont val="Aptos Display"/>
        <family val="2"/>
        <scheme val="major"/>
      </rPr>
      <t>ONE (1)</t>
    </r>
    <r>
      <rPr>
        <sz val="10"/>
        <color theme="1"/>
        <rFont val="Aptos Display"/>
        <family val="2"/>
        <scheme val="major"/>
      </rPr>
      <t xml:space="preserve"> to </t>
    </r>
    <r>
      <rPr>
        <b/>
        <sz val="10"/>
        <color theme="1"/>
        <rFont val="Aptos Display"/>
        <family val="2"/>
        <scheme val="major"/>
      </rPr>
      <t xml:space="preserve">TWO (2) </t>
    </r>
    <r>
      <rPr>
        <sz val="10"/>
        <color theme="1"/>
        <rFont val="Aptos Display"/>
        <family val="2"/>
        <scheme val="major"/>
      </rPr>
      <t>meetings with the supervisor, demonstrating limited engagement in supervisory guidance. Meetings may be conducted face-to-face, online, via WhatsApp, or through email correspondence.</t>
    </r>
  </si>
  <si>
    <r>
      <t xml:space="preserve">The student has attended </t>
    </r>
    <r>
      <rPr>
        <b/>
        <sz val="10"/>
        <color theme="1"/>
        <rFont val="Aptos Display"/>
        <family val="2"/>
        <scheme val="major"/>
      </rPr>
      <t>THREE (3)</t>
    </r>
    <r>
      <rPr>
        <sz val="10"/>
        <color theme="1"/>
        <rFont val="Aptos Display"/>
        <family val="2"/>
        <scheme val="major"/>
      </rPr>
      <t xml:space="preserve"> to </t>
    </r>
    <r>
      <rPr>
        <b/>
        <sz val="10"/>
        <color theme="1"/>
        <rFont val="Aptos Display"/>
        <family val="2"/>
        <scheme val="major"/>
      </rPr>
      <t>FOUR (4)</t>
    </r>
    <r>
      <rPr>
        <sz val="10"/>
        <color theme="1"/>
        <rFont val="Aptos Display"/>
        <family val="2"/>
        <scheme val="major"/>
      </rPr>
      <t xml:space="preserve"> meetings with the supervisor, reflecting moderate engagement and participation in supervisory discussions. Meetings may be conducted face-to-face, online, via WhatsApp, or through email correspondence.</t>
    </r>
  </si>
  <si>
    <r>
      <t xml:space="preserve">The student has attended </t>
    </r>
    <r>
      <rPr>
        <b/>
        <sz val="10"/>
        <color theme="1"/>
        <rFont val="Aptos Display"/>
        <family val="2"/>
        <scheme val="major"/>
      </rPr>
      <t>FIVE (5)</t>
    </r>
    <r>
      <rPr>
        <sz val="10"/>
        <color theme="1"/>
        <rFont val="Aptos Display"/>
        <family val="2"/>
        <scheme val="major"/>
      </rPr>
      <t xml:space="preserve"> to </t>
    </r>
    <r>
      <rPr>
        <b/>
        <sz val="10"/>
        <color theme="1"/>
        <rFont val="Aptos Display"/>
        <family val="2"/>
        <scheme val="major"/>
      </rPr>
      <t>SIX (6)</t>
    </r>
    <r>
      <rPr>
        <sz val="10"/>
        <color theme="1"/>
        <rFont val="Aptos Display"/>
        <family val="2"/>
        <scheme val="major"/>
      </rPr>
      <t xml:space="preserve"> meetings with the supervisor, indicating consistent engagement and proactive involvement in supervisory guidance. Meetings may be conducted face-to-face, online, via WhatsApp, or through email correspondence.</t>
    </r>
  </si>
  <si>
    <r>
      <t xml:space="preserve">The student has attended </t>
    </r>
    <r>
      <rPr>
        <b/>
        <sz val="10"/>
        <color theme="1"/>
        <rFont val="Aptos Display"/>
        <family val="2"/>
        <scheme val="major"/>
      </rPr>
      <t>MORE THAN SIX (6)</t>
    </r>
    <r>
      <rPr>
        <sz val="10"/>
        <color theme="1"/>
        <rFont val="Aptos Display"/>
        <family val="2"/>
        <scheme val="major"/>
      </rPr>
      <t xml:space="preserve"> meetings with the supervisor, demonstrating strong commitment, active participation, and continuous engagement in the research supervision process. Meetings may be conducted face-to-face, online, via WhatsApp, or through email correspondence.</t>
    </r>
  </si>
  <si>
    <t>FREQUENCY</t>
  </si>
  <si>
    <t>CRITERIA H : RESEARCH ACTIVITIES (30%)
KRITERIA H:  AKTIVITI PENYELIDIKAN (30%)
CLUSTERS OF LEARNING OUTCOMES: FUNCTIONAL WORK SKILLS
LEARNING OUTCOMES DOMAIN : INTERPERSONAL SKILLS (LOD4)
SUSTAINABLE COMPETENCY (SC):  COLLABORATION COMPETENCY</t>
  </si>
  <si>
    <t>MARKS</t>
  </si>
  <si>
    <r>
      <rPr>
        <b/>
        <sz val="10"/>
        <color theme="1"/>
        <rFont val="Aptos Display"/>
        <family val="2"/>
        <scheme val="major"/>
      </rPr>
      <t>ACADEMIC CONFERENCE</t>
    </r>
    <r>
      <rPr>
        <sz val="10"/>
        <color theme="1"/>
        <rFont val="Aptos Display"/>
        <family val="2"/>
        <scheme val="major"/>
      </rPr>
      <t xml:space="preserve">
The student has participated in a </t>
    </r>
    <r>
      <rPr>
        <b/>
        <sz val="10"/>
        <color theme="1"/>
        <rFont val="Aptos Display"/>
        <family val="2"/>
        <scheme val="major"/>
      </rPr>
      <t>recognised academic or professional conference</t>
    </r>
    <r>
      <rPr>
        <sz val="10"/>
        <color theme="1"/>
        <rFont val="Aptos Display"/>
        <family val="2"/>
        <scheme val="major"/>
      </rPr>
      <t>, either as an attendee, presenter, or contributor, to enhance knowledge and professional exposure.</t>
    </r>
  </si>
  <si>
    <r>
      <rPr>
        <b/>
        <sz val="10"/>
        <color theme="1"/>
        <rFont val="Aptos Display"/>
        <family val="2"/>
        <scheme val="major"/>
      </rPr>
      <t>SYMPOSIUM / COLLOQUIUM / STUDENT ACTIVITY</t>
    </r>
    <r>
      <rPr>
        <sz val="10"/>
        <color theme="1"/>
        <rFont val="Aptos Display"/>
        <family val="2"/>
        <scheme val="major"/>
      </rPr>
      <t xml:space="preserve">
The student has actively participated in a symposium, colloquium, or structured student activity, contributing to academic discussion, networking, and skill development.</t>
    </r>
  </si>
  <si>
    <r>
      <rPr>
        <b/>
        <sz val="10"/>
        <color theme="1"/>
        <rFont val="Aptos Display"/>
        <family val="2"/>
        <scheme val="major"/>
      </rPr>
      <t xml:space="preserve">COMPETITION / EXHIBITION
</t>
    </r>
    <r>
      <rPr>
        <sz val="10"/>
        <color theme="1"/>
        <rFont val="Aptos Display"/>
        <family val="2"/>
        <scheme val="major"/>
      </rPr>
      <t>The student has engaged in a recognised competition or exhibition, demonstrating innovation, application of knowledge, or presentation of work to a wider audience.</t>
    </r>
  </si>
  <si>
    <r>
      <rPr>
        <b/>
        <sz val="10"/>
        <color theme="1"/>
        <rFont val="Aptos Display"/>
        <family val="2"/>
        <scheme val="major"/>
      </rPr>
      <t xml:space="preserve">COURSE / WORKSHOP / TRAINING
</t>
    </r>
    <r>
      <rPr>
        <sz val="10"/>
        <color theme="1"/>
        <rFont val="Aptos Display"/>
        <family val="2"/>
        <scheme val="major"/>
      </rPr>
      <t>The student has attended a formal course, workshop, or training program designed to develop specific skills, competencies, or professional knowledge relevant to their field.</t>
    </r>
  </si>
  <si>
    <t>The student has formally submitted scholarly work or intellectual property to a recognised journal or authority and is awaiting evaluation.</t>
  </si>
  <si>
    <t>The studente has not prepared or submitted any scholarly work or intellectual property for consideration.</t>
  </si>
  <si>
    <t>The student is exempted from the English language requirement, having graduated from a local university or an English-speaking country where English was the medium of instruction.</t>
  </si>
  <si>
    <t>The student has fulfilled the institutional English language requirement by attaining the minimum approved score in a recognised English proficiency test (e.g., MUET, IELTS, TOEFL, or other English proficiency tests), as endorsed by the Senate.</t>
  </si>
  <si>
    <t>The student has successfully completed and passed the institutional English exit course and is therefore deemed to have fulfilled the English language requirement.</t>
  </si>
  <si>
    <r>
      <t xml:space="preserve">The student did not meet the required English language proficiency standard after the </t>
    </r>
    <r>
      <rPr>
        <b/>
        <sz val="10"/>
        <color theme="1"/>
        <rFont val="Aptos Display"/>
        <family val="2"/>
        <scheme val="major"/>
      </rPr>
      <t xml:space="preserve">second attempt </t>
    </r>
    <r>
      <rPr>
        <sz val="10"/>
        <color theme="1"/>
        <rFont val="Aptos Display"/>
        <family val="2"/>
        <scheme val="major"/>
      </rPr>
      <t>and is eligible to enrol in the English Exit Course.</t>
    </r>
  </si>
  <si>
    <t>The student failed to meet the required English language proficiency standard on the first attempt at enrollment and is yet to undertake the second attempt.</t>
  </si>
  <si>
    <t>COUNTED MARKS</t>
  </si>
  <si>
    <t>CRITERIA G: STUDENT'S COMMITMENT (20%)
KRITERIA G: KOMITMEN PELAJAR (20%)
CLUSTERS OF LEARNING OUTCOMES: FUNCTIONAL WORK SKILLS
LEARNING OUTCOMES DOMAIN : LEADERSHIP, AUTONOMY A D RESPONSIBILITY(LOD8)
SUSTAINABLE COMPETENCY (SC):  SELF-AWARENESS COMPETENCY</t>
  </si>
  <si>
    <t>Pass With Distinction</t>
  </si>
  <si>
    <t>Pass With Commendation</t>
  </si>
  <si>
    <t>Pass with Merit</t>
  </si>
  <si>
    <t>Good Pass</t>
  </si>
  <si>
    <t>Pass</t>
  </si>
  <si>
    <t>Fail</t>
  </si>
  <si>
    <t>75-79</t>
  </si>
  <si>
    <t>70-74</t>
  </si>
  <si>
    <t>65-69</t>
  </si>
  <si>
    <t>60-64</t>
  </si>
  <si>
    <t>0 - 63</t>
  </si>
  <si>
    <r>
      <t xml:space="preserve">Academic Standing
</t>
    </r>
    <r>
      <rPr>
        <b/>
        <i/>
        <sz val="11"/>
        <color theme="0" tint="-0.499984740745262"/>
        <rFont val="Aptos Display"/>
        <family val="2"/>
        <scheme val="major"/>
      </rPr>
      <t>Kedudukan Akademik</t>
    </r>
  </si>
  <si>
    <t xml:space="preserve">ACADEMIC STANDING </t>
  </si>
  <si>
    <r>
      <t xml:space="preserve">Good Standing
</t>
    </r>
    <r>
      <rPr>
        <i/>
        <sz val="14"/>
        <color theme="1"/>
        <rFont val="Amasis MT Pro"/>
        <family val="1"/>
      </rPr>
      <t>Kedudukan Baik</t>
    </r>
  </si>
  <si>
    <r>
      <t xml:space="preserve">Conditional Standing
</t>
    </r>
    <r>
      <rPr>
        <i/>
        <sz val="14"/>
        <color theme="1"/>
        <rFont val="Amasis MT Pro"/>
        <family val="1"/>
      </rPr>
      <t>Kedudukan Bersyarat</t>
    </r>
  </si>
  <si>
    <r>
      <t xml:space="preserve">Fail Standing
</t>
    </r>
    <r>
      <rPr>
        <i/>
        <sz val="14"/>
        <color theme="1"/>
        <rFont val="Amasis MT Pro"/>
        <family val="1"/>
      </rPr>
      <t>Kedudukan Gagal</t>
    </r>
  </si>
  <si>
    <r>
      <t xml:space="preserve">SECTION I : EXAMINER'S DECLARATION
</t>
    </r>
    <r>
      <rPr>
        <b/>
        <i/>
        <sz val="11"/>
        <color theme="0"/>
        <rFont val="Aptos Display"/>
        <family val="2"/>
        <scheme val="major"/>
      </rPr>
      <t xml:space="preserve">SEKSYEN I </t>
    </r>
    <r>
      <rPr>
        <b/>
        <sz val="11"/>
        <color theme="0"/>
        <rFont val="Aptos Display"/>
        <family val="2"/>
        <scheme val="major"/>
      </rPr>
      <t>:</t>
    </r>
    <r>
      <rPr>
        <b/>
        <i/>
        <sz val="11"/>
        <color theme="0"/>
        <rFont val="Aptos Display"/>
        <family val="2"/>
        <scheme val="major"/>
      </rPr>
      <t xml:space="preserve"> PENGESAHAN PEMERIKSA</t>
    </r>
  </si>
  <si>
    <t>RESEARCH MILESTONE EVALUATION REPORT</t>
  </si>
  <si>
    <t>MANUSCRIPT PREPARATION</t>
  </si>
  <si>
    <t>Manuscript is in the early stages of drafting, with limited content prepared and requiring substantial development.</t>
  </si>
  <si>
    <r>
      <t xml:space="preserve">BASIS OF RECOMMENDATION
State the basis of the recommendation in the space provided
</t>
    </r>
    <r>
      <rPr>
        <b/>
        <i/>
        <sz val="11"/>
        <color theme="0"/>
        <rFont val="Aptos Display"/>
        <family val="2"/>
        <scheme val="major"/>
      </rPr>
      <t>Nyatakan asas cadangan di ruang yang disediakan</t>
    </r>
  </si>
  <si>
    <t>BASIS OF RECOMMENDATION
State the basis of the recommendation in the space provided
Nyatakan asas cadangan di ruang yang disediakan</t>
  </si>
  <si>
    <r>
      <t xml:space="preserve">SECTION A :  CANDIDATE'S AND EXAMINER'S DETAILS
</t>
    </r>
    <r>
      <rPr>
        <b/>
        <i/>
        <sz val="11"/>
        <color theme="0"/>
        <rFont val="Aptos Display"/>
        <family val="2"/>
        <scheme val="major"/>
      </rPr>
      <t>SEKSYEN A</t>
    </r>
    <r>
      <rPr>
        <b/>
        <sz val="11"/>
        <color theme="0"/>
        <rFont val="Aptos Display"/>
        <family val="2"/>
        <scheme val="major"/>
      </rPr>
      <t xml:space="preserve"> : </t>
    </r>
    <r>
      <rPr>
        <b/>
        <i/>
        <sz val="11"/>
        <color theme="0"/>
        <rFont val="Aptos Display"/>
        <family val="2"/>
        <scheme val="major"/>
      </rPr>
      <t>MAKLUMAT CALON DAN PENILAI</t>
    </r>
  </si>
  <si>
    <t>80-100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</si>
</sst>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3" x14ac:knownFonts="1">
    <font>
      <sz val="11"/>
      <color theme="1"/>
      <name val="Aptos Narrow"/>
      <family val="2"/>
      <scheme val="minor"/>
    </font>
    <font>
      <sz val="11"/>
      <color theme="1"/>
      <name val="Aptos Display"/>
      <family val="2"/>
      <scheme val="major"/>
    </font>
    <font>
      <b/>
      <sz val="11"/>
      <color theme="1"/>
      <name val="Aptos Display"/>
      <family val="2"/>
      <scheme val="major"/>
    </font>
    <font>
      <b/>
      <sz val="11"/>
      <color theme="0"/>
      <name val="Aptos Display"/>
      <family val="2"/>
      <scheme val="major"/>
    </font>
    <font>
      <b/>
      <sz val="11"/>
      <color rgb="FF002060"/>
      <name val="Aptos Display"/>
      <family val="2"/>
      <scheme val="major"/>
    </font>
    <font>
      <b/>
      <sz val="26"/>
      <color rgb="FF0B5394"/>
      <name val="Aptos Display"/>
      <family val="2"/>
      <scheme val="major"/>
    </font>
    <font>
      <b/>
      <i/>
      <sz val="11"/>
      <color theme="0" tint="-0.499984740745262"/>
      <name val="Aptos Display"/>
      <family val="2"/>
      <scheme val="major"/>
    </font>
    <font>
      <b/>
      <i/>
      <sz val="11"/>
      <color theme="0"/>
      <name val="Aptos Display"/>
      <family val="2"/>
      <scheme val="major"/>
    </font>
    <font>
      <i/>
      <sz val="11"/>
      <color theme="0" tint="-0.499984740745262"/>
      <name val="Aptos Display"/>
      <family val="2"/>
      <scheme val="major"/>
    </font>
    <font>
      <sz val="11"/>
      <name val="Aptos Display"/>
      <family val="2"/>
      <scheme val="major"/>
    </font>
    <font>
      <sz val="11"/>
      <color theme="1"/>
      <name val="Amasis MT Pro Light"/>
      <family val="1"/>
    </font>
    <font>
      <b/>
      <sz val="11"/>
      <color theme="0"/>
      <name val="Amasis MT Pro Light"/>
      <family val="1"/>
    </font>
    <font>
      <b/>
      <sz val="11"/>
      <color theme="1"/>
      <name val="Amasis MT Pro Light"/>
      <family val="1"/>
    </font>
    <font>
      <sz val="10"/>
      <color theme="1"/>
      <name val="Aptos Display"/>
      <family val="2"/>
      <scheme val="major"/>
    </font>
    <font>
      <b/>
      <sz val="8"/>
      <color theme="0"/>
      <name val="Aptos Display"/>
      <family val="2"/>
      <scheme val="major"/>
    </font>
    <font>
      <b/>
      <i/>
      <sz val="8"/>
      <color theme="0"/>
      <name val="Aptos Display"/>
      <family val="2"/>
      <scheme val="major"/>
    </font>
    <font>
      <b/>
      <sz val="10"/>
      <color theme="1"/>
      <name val="Aptos Display"/>
      <family val="2"/>
      <scheme val="major"/>
    </font>
    <font>
      <b/>
      <sz val="10"/>
      <color theme="0"/>
      <name val="Aptos Display"/>
      <family val="2"/>
      <scheme val="major"/>
    </font>
    <font>
      <b/>
      <sz val="14"/>
      <color theme="0"/>
      <name val="Amasis MT Pro"/>
      <family val="1"/>
    </font>
    <font>
      <b/>
      <sz val="14"/>
      <color theme="1"/>
      <name val="Amasis MT Pro"/>
      <family val="1"/>
    </font>
    <font>
      <sz val="14"/>
      <color theme="1"/>
      <name val="Amasis MT Pro"/>
      <family val="1"/>
    </font>
    <font>
      <i/>
      <sz val="14"/>
      <color theme="1"/>
      <name val="Amasis MT Pro"/>
      <family val="1"/>
    </font>
    <font>
      <b/>
      <sz val="26"/>
      <color rgb="FF0B5394"/>
      <name val="ADLaM Display"/>
    </font>
  </fonts>
  <fills count="13">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rgb="FF002060"/>
        <bgColor indexed="64"/>
      </patternFill>
    </fill>
    <fill>
      <patternFill patternType="solid">
        <fgColor theme="6" tint="-0.499984740745262"/>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8" tint="-0.249977111117893"/>
        <bgColor indexed="64"/>
      </patternFill>
    </fill>
    <fill>
      <patternFill patternType="solid">
        <fgColor theme="4" tint="0.39997558519241921"/>
        <bgColor indexed="64"/>
      </patternFill>
    </fill>
  </fills>
  <borders count="47">
    <border>
      <left/>
      <right/>
      <top/>
      <bottom/>
      <diagonal/>
    </border>
    <border>
      <left/>
      <right/>
      <top/>
      <bottom style="thick">
        <color rgb="FF0B539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97">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pplyProtection="1">
      <alignment horizontal="center" vertical="center" wrapText="1"/>
      <protection locked="0"/>
    </xf>
    <xf numFmtId="0" fontId="2" fillId="0" borderId="0" xfId="0" applyFont="1" applyAlignment="1">
      <alignment horizontal="left" vertical="center"/>
    </xf>
    <xf numFmtId="0" fontId="2" fillId="0" borderId="0" xfId="0" applyFont="1" applyAlignment="1">
      <alignment horizontal="center" vertical="center"/>
    </xf>
    <xf numFmtId="0" fontId="5" fillId="0" borderId="0" xfId="0" applyFont="1" applyAlignment="1">
      <alignment vertical="center" wrapText="1"/>
    </xf>
    <xf numFmtId="0" fontId="1" fillId="0" borderId="10" xfId="0" applyFont="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21" xfId="0" applyFont="1" applyBorder="1"/>
    <xf numFmtId="0" fontId="1" fillId="0" borderId="10" xfId="0" applyFont="1" applyBorder="1"/>
    <xf numFmtId="0" fontId="1" fillId="0" borderId="22" xfId="0" applyFont="1" applyBorder="1"/>
    <xf numFmtId="0" fontId="1" fillId="0" borderId="19" xfId="0" applyFont="1" applyBorder="1"/>
    <xf numFmtId="0" fontId="1" fillId="0" borderId="20" xfId="0" applyFont="1" applyBorder="1"/>
    <xf numFmtId="0" fontId="2" fillId="0" borderId="19" xfId="0" applyFont="1" applyBorder="1" applyAlignment="1">
      <alignment vertical="center" wrapText="1"/>
    </xf>
    <xf numFmtId="0" fontId="2" fillId="0" borderId="0" xfId="0" applyFont="1" applyAlignment="1">
      <alignment vertical="center" wrapText="1"/>
    </xf>
    <xf numFmtId="0" fontId="1" fillId="0" borderId="0" xfId="0" applyFont="1" applyAlignment="1">
      <alignment vertical="center" wrapText="1"/>
    </xf>
    <xf numFmtId="0" fontId="2" fillId="0" borderId="0" xfId="0" applyFont="1" applyAlignment="1">
      <alignment horizontal="left" vertical="center" wrapText="1"/>
    </xf>
    <xf numFmtId="0" fontId="1" fillId="0" borderId="20" xfId="0" applyFont="1" applyBorder="1" applyAlignment="1">
      <alignment vertical="center" wrapText="1"/>
    </xf>
    <xf numFmtId="0" fontId="2" fillId="0" borderId="20" xfId="0" applyFont="1" applyBorder="1" applyAlignment="1">
      <alignment vertical="center" wrapText="1"/>
    </xf>
    <xf numFmtId="164" fontId="1" fillId="0" borderId="0" xfId="0" applyNumberFormat="1" applyFont="1" applyAlignment="1">
      <alignment horizontal="center" vertical="center" wrapText="1"/>
    </xf>
    <xf numFmtId="164" fontId="1" fillId="0" borderId="20" xfId="0" applyNumberFormat="1" applyFont="1" applyBorder="1" applyAlignment="1">
      <alignment horizontal="center" vertical="center" wrapText="1"/>
    </xf>
    <xf numFmtId="0" fontId="1" fillId="0" borderId="19" xfId="0" applyFont="1" applyBorder="1" applyAlignment="1" applyProtection="1">
      <alignment vertical="center" wrapText="1"/>
      <protection locked="0"/>
    </xf>
    <xf numFmtId="0" fontId="2" fillId="0" borderId="20" xfId="0" applyFont="1" applyBorder="1" applyAlignment="1">
      <alignment vertical="center"/>
    </xf>
    <xf numFmtId="0" fontId="1" fillId="0" borderId="21"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0" xfId="0" applyFont="1" applyBorder="1" applyAlignment="1">
      <alignment vertical="center"/>
    </xf>
    <xf numFmtId="0" fontId="2" fillId="0" borderId="10" xfId="0" applyFont="1" applyBorder="1" applyAlignment="1">
      <alignment horizontal="left" vertical="center"/>
    </xf>
    <xf numFmtId="0" fontId="2" fillId="0" borderId="10" xfId="0" applyFont="1" applyBorder="1" applyAlignment="1">
      <alignment horizontal="center" vertical="center"/>
    </xf>
    <xf numFmtId="0" fontId="2" fillId="0" borderId="22" xfId="0" applyFont="1" applyBorder="1" applyAlignment="1">
      <alignment horizontal="center" vertical="center"/>
    </xf>
    <xf numFmtId="0" fontId="1" fillId="0" borderId="10" xfId="0" applyFont="1" applyBorder="1" applyAlignment="1">
      <alignment horizontal="center"/>
    </xf>
    <xf numFmtId="0" fontId="1" fillId="0" borderId="19" xfId="0" applyFont="1" applyBorder="1" applyAlignment="1">
      <alignment vertical="center" wrapText="1"/>
    </xf>
    <xf numFmtId="0" fontId="1" fillId="0" borderId="20" xfId="0" applyFont="1" applyBorder="1" applyAlignment="1">
      <alignment vertical="center"/>
    </xf>
    <xf numFmtId="0" fontId="1" fillId="0" borderId="19" xfId="0" applyFont="1" applyBorder="1" applyAlignment="1">
      <alignment vertical="center"/>
    </xf>
    <xf numFmtId="0" fontId="1" fillId="0" borderId="29" xfId="0" applyFont="1" applyBorder="1" applyAlignment="1">
      <alignment vertical="center" wrapText="1"/>
    </xf>
    <xf numFmtId="0" fontId="1" fillId="0" borderId="0" xfId="0" applyFont="1" applyAlignment="1">
      <alignment horizontal="center" vertical="center" wrapText="1"/>
    </xf>
    <xf numFmtId="0" fontId="1" fillId="0" borderId="37" xfId="0" applyFont="1" applyBorder="1" applyAlignment="1">
      <alignment vertical="center" wrapText="1"/>
    </xf>
    <xf numFmtId="0" fontId="0" fillId="0" borderId="0" xfId="0" applyAlignment="1">
      <alignment horizontal="center" vertical="center"/>
    </xf>
    <xf numFmtId="0" fontId="10" fillId="0" borderId="0" xfId="0" applyFont="1"/>
    <xf numFmtId="0" fontId="11" fillId="4" borderId="7"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2" fillId="0" borderId="6" xfId="0" applyFont="1" applyBorder="1"/>
    <xf numFmtId="0" fontId="10" fillId="0" borderId="7" xfId="0" applyFont="1" applyBorder="1" applyAlignment="1">
      <alignment horizontal="center" vertical="center"/>
      <extLst>
        <ext xmlns:xfpb="http://schemas.microsoft.com/office/spreadsheetml/2022/featurepropertybag" uri="{C7286773-470A-42A8-94C5-96B5CB345126}">
          <xfpb:xfComplement i="0"/>
        </ext>
      </extLst>
    </xf>
    <xf numFmtId="0" fontId="10" fillId="0" borderId="7" xfId="0" applyFont="1" applyBorder="1">
      <extLst>
        <ext xmlns:xfpb="http://schemas.microsoft.com/office/spreadsheetml/2022/featurepropertybag" uri="{C7286773-470A-42A8-94C5-96B5CB345126}">
          <xfpb:xfComplement i="0"/>
        </ext>
      </extLst>
    </xf>
    <xf numFmtId="0" fontId="10" fillId="0" borderId="8" xfId="0" applyFont="1" applyBorder="1">
      <extLst>
        <ext xmlns:xfpb="http://schemas.microsoft.com/office/spreadsheetml/2022/featurepropertybag" uri="{C7286773-470A-42A8-94C5-96B5CB345126}">
          <xfpb:xfComplement i="0"/>
        </ext>
      </extLst>
    </xf>
    <xf numFmtId="0" fontId="12" fillId="7" borderId="6" xfId="0" applyFont="1" applyFill="1" applyBorder="1"/>
    <xf numFmtId="0" fontId="10" fillId="7" borderId="7" xfId="0" applyFont="1" applyFill="1" applyBorder="1" applyAlignment="1">
      <alignment horizontal="center" vertical="center"/>
      <extLst>
        <ext xmlns:xfpb="http://schemas.microsoft.com/office/spreadsheetml/2022/featurepropertybag" uri="{C7286773-470A-42A8-94C5-96B5CB345126}">
          <xfpb:xfComplement i="0"/>
        </ext>
      </extLst>
    </xf>
    <xf numFmtId="0" fontId="10" fillId="7" borderId="7" xfId="0" applyFont="1" applyFill="1" applyBorder="1">
      <extLst>
        <ext xmlns:xfpb="http://schemas.microsoft.com/office/spreadsheetml/2022/featurepropertybag" uri="{C7286773-470A-42A8-94C5-96B5CB345126}">
          <xfpb:xfComplement i="0"/>
        </ext>
      </extLst>
    </xf>
    <xf numFmtId="0" fontId="10" fillId="7" borderId="8" xfId="0" applyFont="1" applyFill="1" applyBorder="1">
      <extLst>
        <ext xmlns:xfpb="http://schemas.microsoft.com/office/spreadsheetml/2022/featurepropertybag" uri="{C7286773-470A-42A8-94C5-96B5CB345126}">
          <xfpb:xfComplement i="0"/>
        </ext>
      </extLst>
    </xf>
    <xf numFmtId="0" fontId="12" fillId="7" borderId="12" xfId="0" applyFont="1" applyFill="1" applyBorder="1"/>
    <xf numFmtId="0" fontId="10" fillId="7" borderId="13" xfId="0" applyFont="1" applyFill="1" applyBorder="1" applyAlignment="1">
      <alignment horizontal="center" vertical="center"/>
      <extLst>
        <ext xmlns:xfpb="http://schemas.microsoft.com/office/spreadsheetml/2022/featurepropertybag" uri="{C7286773-470A-42A8-94C5-96B5CB345126}">
          <xfpb:xfComplement i="0"/>
        </ext>
      </extLst>
    </xf>
    <xf numFmtId="0" fontId="10" fillId="7" borderId="13" xfId="0" applyFont="1" applyFill="1" applyBorder="1">
      <extLst>
        <ext xmlns:xfpb="http://schemas.microsoft.com/office/spreadsheetml/2022/featurepropertybag" uri="{C7286773-470A-42A8-94C5-96B5CB345126}">
          <xfpb:xfComplement i="0"/>
        </ext>
      </extLst>
    </xf>
    <xf numFmtId="0" fontId="10" fillId="7" borderId="14" xfId="0" applyFont="1" applyFill="1" applyBorder="1">
      <extLst>
        <ext xmlns:xfpb="http://schemas.microsoft.com/office/spreadsheetml/2022/featurepropertybag" uri="{C7286773-470A-42A8-94C5-96B5CB345126}">
          <xfpb:xfComplement i="0"/>
        </ext>
      </extLst>
    </xf>
    <xf numFmtId="0" fontId="3" fillId="4" borderId="24"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2" fillId="0" borderId="0" xfId="0" applyFont="1" applyAlignment="1">
      <alignment horizontal="center"/>
    </xf>
    <xf numFmtId="0" fontId="2" fillId="9" borderId="0" xfId="0" applyFont="1" applyFill="1" applyAlignment="1">
      <alignment horizontal="center" vertical="center" wrapText="1"/>
    </xf>
    <xf numFmtId="0" fontId="3" fillId="9" borderId="0" xfId="0" applyFont="1" applyFill="1" applyAlignment="1">
      <alignment vertical="center" wrapText="1"/>
    </xf>
    <xf numFmtId="0" fontId="3" fillId="9" borderId="23" xfId="0" applyFont="1" applyFill="1" applyBorder="1" applyAlignment="1">
      <alignment horizontal="left" vertical="center" wrapText="1"/>
    </xf>
    <xf numFmtId="0" fontId="1" fillId="9" borderId="9" xfId="0" applyFont="1" applyFill="1" applyBorder="1" applyAlignment="1">
      <alignment horizontal="left" vertical="center"/>
    </xf>
    <xf numFmtId="0" fontId="1" fillId="9" borderId="26" xfId="0" applyFont="1" applyFill="1" applyBorder="1" applyAlignment="1">
      <alignment horizontal="left" vertical="center"/>
    </xf>
    <xf numFmtId="0" fontId="2" fillId="9" borderId="38" xfId="0" applyFont="1" applyFill="1" applyBorder="1" applyAlignment="1">
      <alignment horizontal="center" vertical="center" wrapText="1"/>
    </xf>
    <xf numFmtId="0" fontId="3" fillId="9" borderId="37" xfId="0" applyFont="1" applyFill="1" applyBorder="1" applyAlignment="1">
      <alignment vertical="center" wrapText="1"/>
    </xf>
    <xf numFmtId="0" fontId="2" fillId="8" borderId="23"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3" fillId="8" borderId="9" xfId="0" applyFont="1" applyFill="1" applyBorder="1" applyAlignment="1">
      <alignment vertical="center" wrapText="1"/>
    </xf>
    <xf numFmtId="0" fontId="3" fillId="8" borderId="26" xfId="0" applyFont="1" applyFill="1" applyBorder="1" applyAlignment="1">
      <alignment vertical="center" wrapText="1"/>
    </xf>
    <xf numFmtId="0" fontId="2" fillId="8" borderId="37" xfId="0" applyFont="1" applyFill="1" applyBorder="1" applyAlignment="1">
      <alignment vertical="center"/>
    </xf>
    <xf numFmtId="0" fontId="2" fillId="8" borderId="24"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2" xfId="0" applyFont="1" applyFill="1" applyBorder="1" applyAlignment="1">
      <alignment vertical="center"/>
    </xf>
    <xf numFmtId="0" fontId="2" fillId="8" borderId="28" xfId="0" applyFont="1" applyFill="1" applyBorder="1" applyAlignment="1">
      <alignment vertical="center"/>
    </xf>
    <xf numFmtId="0" fontId="1" fillId="0" borderId="29"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0" xfId="0" applyFont="1" applyAlignment="1">
      <alignment horizontal="left"/>
    </xf>
    <xf numFmtId="0" fontId="1" fillId="0" borderId="36"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 fillId="0" borderId="38"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 fillId="0" borderId="36"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13" fillId="0" borderId="36" xfId="0" applyFont="1" applyBorder="1" applyAlignment="1">
      <alignment horizontal="left" vertical="center" wrapText="1"/>
    </xf>
    <xf numFmtId="0" fontId="13" fillId="0" borderId="18" xfId="0" applyFont="1" applyBorder="1" applyAlignment="1">
      <alignment horizontal="left" vertical="center" wrapText="1"/>
    </xf>
    <xf numFmtId="0" fontId="13" fillId="0" borderId="29" xfId="0" applyFont="1" applyBorder="1" applyAlignment="1">
      <alignment horizontal="left" vertical="center" wrapText="1"/>
    </xf>
    <xf numFmtId="0" fontId="20" fillId="0" borderId="36"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44" xfId="0" applyFont="1" applyBorder="1" applyAlignment="1">
      <alignment horizontal="center" vertical="center"/>
    </xf>
    <xf numFmtId="0" fontId="20" fillId="0" borderId="45" xfId="0" applyFont="1" applyBorder="1" applyAlignment="1">
      <alignment horizontal="center" vertical="center" wrapText="1"/>
    </xf>
    <xf numFmtId="0" fontId="20" fillId="0" borderId="46" xfId="0" applyFont="1" applyBorder="1" applyAlignment="1">
      <alignment horizontal="center" vertical="center"/>
    </xf>
    <xf numFmtId="0" fontId="3" fillId="5" borderId="6" xfId="0" applyFont="1" applyFill="1" applyBorder="1" applyAlignment="1">
      <alignment horizontal="left" vertical="center"/>
    </xf>
    <xf numFmtId="0" fontId="1" fillId="5" borderId="7" xfId="0" applyFont="1" applyFill="1" applyBorder="1" applyAlignment="1">
      <alignment horizontal="left" vertical="center"/>
    </xf>
    <xf numFmtId="0" fontId="1" fillId="5" borderId="11" xfId="0" applyFont="1" applyFill="1" applyBorder="1" applyAlignment="1">
      <alignment horizontal="left" vertical="center"/>
    </xf>
    <xf numFmtId="0" fontId="1" fillId="5" borderId="43" xfId="0" applyFont="1" applyFill="1" applyBorder="1" applyAlignment="1">
      <alignment horizontal="left" vertical="center"/>
    </xf>
    <xf numFmtId="0" fontId="1" fillId="0" borderId="6"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8" xfId="0" applyFont="1" applyBorder="1" applyAlignment="1" applyProtection="1">
      <alignment horizontal="left" vertical="top"/>
      <protection locked="0"/>
    </xf>
    <xf numFmtId="0" fontId="1" fillId="0" borderId="12" xfId="0" applyFont="1" applyBorder="1" applyAlignment="1" applyProtection="1">
      <alignment horizontal="left" vertical="top"/>
      <protection locked="0"/>
    </xf>
    <xf numFmtId="0" fontId="1" fillId="0" borderId="13" xfId="0" applyFont="1" applyBorder="1" applyAlignment="1" applyProtection="1">
      <alignment horizontal="left" vertical="top"/>
      <protection locked="0"/>
    </xf>
    <xf numFmtId="0" fontId="1" fillId="0" borderId="14" xfId="0" applyFont="1" applyBorder="1" applyAlignment="1" applyProtection="1">
      <alignment horizontal="left" vertical="top"/>
      <protection locked="0"/>
    </xf>
    <xf numFmtId="0" fontId="3" fillId="4" borderId="38"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17" fillId="11" borderId="36" xfId="0" applyFont="1" applyFill="1" applyBorder="1" applyAlignment="1">
      <alignment horizontal="center" vertical="center" wrapText="1"/>
    </xf>
    <xf numFmtId="0" fontId="13" fillId="11" borderId="18" xfId="0" applyFont="1" applyFill="1" applyBorder="1" applyAlignment="1">
      <alignment horizontal="center" vertical="center" wrapText="1"/>
    </xf>
    <xf numFmtId="0" fontId="13" fillId="11" borderId="29" xfId="0" applyFont="1" applyFill="1" applyBorder="1" applyAlignment="1">
      <alignment horizontal="center" vertical="center" wrapText="1"/>
    </xf>
    <xf numFmtId="0" fontId="3" fillId="11" borderId="31" xfId="0" applyFont="1" applyFill="1" applyBorder="1" applyAlignment="1">
      <alignment horizontal="center" vertical="center" wrapText="1"/>
    </xf>
    <xf numFmtId="0" fontId="3" fillId="11" borderId="32" xfId="0" applyFont="1" applyFill="1" applyBorder="1" applyAlignment="1">
      <alignment horizontal="center" vertical="center" wrapTex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2" fillId="0" borderId="0" xfId="0" applyFont="1" applyAlignment="1">
      <alignment horizontal="center" wrapText="1"/>
    </xf>
    <xf numFmtId="0" fontId="2" fillId="0" borderId="0" xfId="0" applyFont="1" applyAlignment="1">
      <alignment horizontal="center"/>
    </xf>
    <xf numFmtId="0" fontId="2" fillId="3" borderId="0" xfId="0" applyFont="1" applyFill="1" applyAlignment="1">
      <alignment horizontal="center" vertical="center" wrapText="1"/>
    </xf>
    <xf numFmtId="0" fontId="18" fillId="4" borderId="3" xfId="0" applyFont="1" applyFill="1" applyBorder="1" applyAlignment="1">
      <alignment horizontal="center" vertical="center"/>
    </xf>
    <xf numFmtId="0" fontId="18" fillId="4" borderId="4" xfId="0" applyFont="1" applyFill="1" applyBorder="1" applyAlignment="1">
      <alignment horizontal="center" vertical="center"/>
    </xf>
    <xf numFmtId="0" fontId="18" fillId="4" borderId="5" xfId="0" applyFont="1" applyFill="1" applyBorder="1" applyAlignment="1">
      <alignment horizontal="center" vertical="center"/>
    </xf>
    <xf numFmtId="0" fontId="19" fillId="12" borderId="7" xfId="0" applyFont="1" applyFill="1" applyBorder="1" applyAlignment="1">
      <alignment horizontal="center" vertical="center" wrapText="1"/>
    </xf>
    <xf numFmtId="0" fontId="19" fillId="12" borderId="8" xfId="0" applyFont="1" applyFill="1" applyBorder="1" applyAlignment="1">
      <alignment horizontal="center" vertical="center"/>
    </xf>
    <xf numFmtId="0" fontId="1" fillId="5" borderId="8" xfId="0" applyFont="1" applyFill="1" applyBorder="1" applyAlignment="1">
      <alignment horizontal="left" vertical="center"/>
    </xf>
    <xf numFmtId="0" fontId="3" fillId="5" borderId="39" xfId="0" applyFont="1" applyFill="1" applyBorder="1" applyAlignment="1">
      <alignment horizontal="left" vertical="center" wrapText="1"/>
    </xf>
    <xf numFmtId="0" fontId="1" fillId="5" borderId="40" xfId="0" applyFont="1" applyFill="1" applyBorder="1" applyAlignment="1">
      <alignment horizontal="left" vertical="center"/>
    </xf>
    <xf numFmtId="0" fontId="1" fillId="5" borderId="41" xfId="0" applyFont="1" applyFill="1" applyBorder="1" applyAlignment="1">
      <alignment horizontal="left" vertical="center"/>
    </xf>
    <xf numFmtId="0" fontId="3" fillId="4" borderId="19" xfId="0" applyFont="1" applyFill="1" applyBorder="1" applyAlignment="1">
      <alignment horizontal="center" vertical="center" wrapText="1"/>
    </xf>
    <xf numFmtId="0" fontId="3" fillId="4" borderId="0" xfId="0" applyFont="1" applyFill="1" applyAlignment="1">
      <alignment horizontal="center" vertical="center"/>
    </xf>
    <xf numFmtId="0" fontId="3" fillId="4" borderId="37"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20"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13" fillId="0" borderId="36" xfId="0" applyFont="1" applyBorder="1" applyAlignment="1">
      <alignment vertical="center" wrapText="1"/>
    </xf>
    <xf numFmtId="0" fontId="13" fillId="0" borderId="18" xfId="0" applyFont="1" applyBorder="1" applyAlignment="1">
      <alignment vertical="center" wrapText="1"/>
    </xf>
    <xf numFmtId="0" fontId="13" fillId="0" borderId="29" xfId="0" applyFont="1" applyBorder="1" applyAlignment="1">
      <alignment vertical="center" wrapText="1"/>
    </xf>
    <xf numFmtId="0" fontId="1" fillId="0" borderId="7" xfId="0" applyFont="1" applyBorder="1" applyAlignment="1">
      <alignment horizontal="center" vertical="center" wrapText="1"/>
    </xf>
    <xf numFmtId="0" fontId="1" fillId="0" borderId="29" xfId="0" applyFont="1" applyBorder="1" applyAlignment="1">
      <alignment horizontal="center" vertical="center" wrapText="1"/>
    </xf>
    <xf numFmtId="0" fontId="13" fillId="0" borderId="7" xfId="0" applyFont="1" applyBorder="1" applyAlignment="1">
      <alignment vertical="center" wrapText="1"/>
    </xf>
    <xf numFmtId="0" fontId="3" fillId="4" borderId="28" xfId="0" applyFont="1" applyFill="1" applyBorder="1" applyAlignment="1">
      <alignment horizontal="center" vertical="center" wrapText="1"/>
    </xf>
    <xf numFmtId="0" fontId="2" fillId="0" borderId="0" xfId="0" applyFont="1" applyAlignment="1">
      <alignment horizontal="left" vertical="center"/>
    </xf>
    <xf numFmtId="0" fontId="3" fillId="5" borderId="33" xfId="0" applyFont="1" applyFill="1" applyBorder="1" applyAlignment="1">
      <alignment horizontal="left" vertical="center" wrapText="1"/>
    </xf>
    <xf numFmtId="0" fontId="1" fillId="5" borderId="34" xfId="0" applyFont="1" applyFill="1" applyBorder="1" applyAlignment="1">
      <alignment horizontal="left" vertical="center"/>
    </xf>
    <xf numFmtId="0" fontId="1" fillId="5" borderId="35" xfId="0" applyFont="1" applyFill="1" applyBorder="1" applyAlignment="1">
      <alignment horizontal="left" vertical="center"/>
    </xf>
    <xf numFmtId="0" fontId="3" fillId="5" borderId="30" xfId="0" applyFont="1" applyFill="1" applyBorder="1" applyAlignment="1">
      <alignment horizontal="left" vertical="center" wrapText="1"/>
    </xf>
    <xf numFmtId="0" fontId="3" fillId="5" borderId="31" xfId="0" applyFont="1" applyFill="1" applyBorder="1" applyAlignment="1">
      <alignment horizontal="left" vertical="center" wrapText="1"/>
    </xf>
    <xf numFmtId="0" fontId="3" fillId="5" borderId="32" xfId="0" applyFont="1" applyFill="1" applyBorder="1" applyAlignment="1">
      <alignment horizontal="left" vertical="center" wrapText="1"/>
    </xf>
    <xf numFmtId="0" fontId="1" fillId="3" borderId="0" xfId="0" applyFont="1" applyFill="1" applyAlignment="1" applyProtection="1">
      <alignment horizont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3" borderId="0" xfId="0" applyFont="1" applyFill="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2" fillId="0" borderId="19" xfId="0" applyFont="1" applyBorder="1" applyAlignment="1">
      <alignment horizontal="left" vertical="center" wrapText="1"/>
    </xf>
    <xf numFmtId="0" fontId="2" fillId="0" borderId="0" xfId="0" applyFont="1" applyAlignment="1">
      <alignment horizontal="left" vertical="center" wrapText="1"/>
    </xf>
    <xf numFmtId="0" fontId="1" fillId="3" borderId="0" xfId="0" applyFont="1" applyFill="1" applyAlignment="1" applyProtection="1">
      <alignment horizontal="left" vertical="top" wrapText="1"/>
      <protection locked="0"/>
    </xf>
    <xf numFmtId="0" fontId="3" fillId="5" borderId="3" xfId="0" applyFont="1" applyFill="1" applyBorder="1" applyAlignment="1">
      <alignment horizontal="left" vertical="center" wrapText="1"/>
    </xf>
    <xf numFmtId="0" fontId="3" fillId="5" borderId="15" xfId="0" applyFont="1" applyFill="1" applyBorder="1" applyAlignment="1">
      <alignment horizontal="left" vertical="center"/>
    </xf>
    <xf numFmtId="0" fontId="3" fillId="5" borderId="16" xfId="0" applyFont="1" applyFill="1" applyBorder="1" applyAlignment="1">
      <alignment horizontal="left" vertical="center"/>
    </xf>
    <xf numFmtId="0" fontId="1" fillId="0" borderId="19"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20" xfId="0" applyFont="1" applyBorder="1" applyAlignment="1" applyProtection="1">
      <alignment horizontal="left" vertical="top" wrapText="1"/>
      <protection locked="0"/>
    </xf>
    <xf numFmtId="0" fontId="1" fillId="0" borderId="21"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22" xfId="0" applyFont="1" applyBorder="1" applyAlignment="1" applyProtection="1">
      <alignment horizontal="left" vertical="top" wrapText="1"/>
      <protection locked="0"/>
    </xf>
    <xf numFmtId="0" fontId="1" fillId="3" borderId="0" xfId="0" applyFont="1" applyFill="1" applyAlignment="1" applyProtection="1">
      <alignment horizontal="center" vertical="center" wrapText="1"/>
      <protection locked="0"/>
    </xf>
    <xf numFmtId="0" fontId="2" fillId="3" borderId="0" xfId="0" applyFont="1" applyFill="1" applyAlignment="1" applyProtection="1">
      <alignment horizontal="left" vertical="top" wrapText="1"/>
      <protection locked="0"/>
    </xf>
    <xf numFmtId="0" fontId="2" fillId="0" borderId="9" xfId="0" applyFont="1" applyBorder="1" applyAlignment="1">
      <alignment horizontal="center" vertical="center" wrapText="1"/>
    </xf>
    <xf numFmtId="0" fontId="2" fillId="0" borderId="19" xfId="0" applyFont="1" applyBorder="1" applyAlignment="1">
      <alignment vertical="center" wrapText="1"/>
    </xf>
    <xf numFmtId="0" fontId="2" fillId="0" borderId="0" xfId="0" applyFont="1" applyAlignment="1">
      <alignment vertical="center" wrapText="1"/>
    </xf>
    <xf numFmtId="0" fontId="2" fillId="0" borderId="19" xfId="0" applyFont="1" applyBorder="1" applyAlignment="1">
      <alignment horizontal="left" vertical="center"/>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13" fillId="0" borderId="17" xfId="0" applyFont="1" applyBorder="1" applyAlignment="1">
      <alignment vertical="center" wrapText="1"/>
    </xf>
    <xf numFmtId="0" fontId="1" fillId="0" borderId="0" xfId="0" applyFont="1" applyAlignment="1">
      <alignment horizontal="center" wrapText="1"/>
    </xf>
    <xf numFmtId="0" fontId="1" fillId="0" borderId="0" xfId="0" applyFont="1" applyAlignment="1">
      <alignment horizontal="center"/>
    </xf>
    <xf numFmtId="0" fontId="2" fillId="9" borderId="38" xfId="0" applyFont="1" applyFill="1" applyBorder="1" applyAlignment="1">
      <alignment horizontal="center" vertical="center" wrapText="1"/>
    </xf>
    <xf numFmtId="0" fontId="2" fillId="9" borderId="0" xfId="0" applyFont="1" applyFill="1" applyAlignment="1">
      <alignment horizontal="center" vertical="center" wrapText="1"/>
    </xf>
    <xf numFmtId="0" fontId="2" fillId="8" borderId="38" xfId="0" applyFont="1" applyFill="1" applyBorder="1" applyAlignment="1">
      <alignment horizontal="center" vertical="center" wrapText="1"/>
    </xf>
    <xf numFmtId="0" fontId="2" fillId="8" borderId="0" xfId="0" applyFont="1" applyFill="1" applyAlignment="1">
      <alignment horizontal="center" vertical="center" wrapText="1"/>
    </xf>
    <xf numFmtId="0" fontId="3" fillId="10" borderId="0" xfId="0" applyFont="1" applyFill="1" applyAlignment="1" applyProtection="1">
      <alignment horizontal="left" vertical="top" wrapText="1"/>
      <protection locked="0"/>
    </xf>
    <xf numFmtId="0" fontId="2" fillId="10" borderId="0" xfId="0" applyFont="1" applyFill="1" applyAlignment="1" applyProtection="1">
      <alignment horizontal="left" vertical="top"/>
      <protection locked="0"/>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22" fillId="2" borderId="1" xfId="0" applyFont="1" applyFill="1" applyBorder="1" applyAlignment="1">
      <alignment vertical="center" wrapText="1"/>
    </xf>
    <xf numFmtId="0" fontId="19" fillId="12" borderId="6" xfId="0" applyFont="1" applyFill="1" applyBorder="1" applyAlignment="1">
      <alignment horizontal="center" vertical="center"/>
    </xf>
    <xf numFmtId="0" fontId="19" fillId="12" borderId="7" xfId="0" applyFont="1" applyFill="1" applyBorder="1" applyAlignment="1">
      <alignment horizontal="center" vertical="center"/>
    </xf>
    <xf numFmtId="0" fontId="1" fillId="0" borderId="8" xfId="0" applyFont="1" applyBorder="1" applyAlignment="1">
      <alignment horizontal="center" vertical="center" wrapText="1"/>
    </xf>
    <xf numFmtId="0" fontId="13" fillId="0" borderId="6" xfId="0" applyFont="1" applyBorder="1" applyAlignment="1">
      <alignment vertical="center" wrapText="1"/>
    </xf>
    <xf numFmtId="0" fontId="11" fillId="6" borderId="3" xfId="0" applyFont="1" applyFill="1" applyBorder="1" applyAlignment="1">
      <alignment horizontal="center" vertical="center"/>
    </xf>
    <xf numFmtId="0" fontId="11" fillId="6" borderId="6" xfId="0" applyFont="1" applyFill="1" applyBorder="1" applyAlignment="1">
      <alignment horizontal="center" vertical="center"/>
    </xf>
    <xf numFmtId="0" fontId="11" fillId="4" borderId="7" xfId="0" applyFont="1" applyFill="1" applyBorder="1" applyAlignment="1">
      <alignment horizontal="center" vertical="center" wrapText="1"/>
    </xf>
    <xf numFmtId="0" fontId="11" fillId="5" borderId="4" xfId="0" applyFont="1" applyFill="1" applyBorder="1" applyAlignment="1">
      <alignment horizontal="center" vertical="center"/>
    </xf>
    <xf numFmtId="0" fontId="11" fillId="5" borderId="5"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8" xfId="0" applyFont="1" applyFill="1" applyBorder="1" applyAlignment="1">
      <alignment horizontal="center" vertical="center"/>
    </xf>
    <xf numFmtId="0" fontId="11" fillId="4" borderId="4" xfId="0" applyFont="1" applyFill="1" applyBorder="1" applyAlignment="1">
      <alignment horizontal="center" vertical="center"/>
    </xf>
  </cellXfs>
  <cellStyles count="1">
    <cellStyle name="Normal" xfId="0" builtinId="0"/>
  </cellStyles>
  <dxfs count="15">
    <dxf>
      <font>
        <color rgb="FF006100"/>
      </font>
      <fill>
        <patternFill>
          <bgColor rgb="FFC6EFCE"/>
        </patternFill>
      </fill>
    </dxf>
    <dxf>
      <font>
        <color theme="3"/>
      </font>
      <fill>
        <patternFill>
          <bgColor theme="7" tint="0.79998168889431442"/>
        </patternFill>
      </fill>
    </dxf>
    <dxf>
      <font>
        <color rgb="FF9C5700"/>
      </font>
      <fill>
        <patternFill>
          <bgColor rgb="FFFFEB9C"/>
        </patternFill>
      </fill>
    </dxf>
    <dxf>
      <font>
        <color rgb="FF9C0006"/>
      </font>
      <fill>
        <patternFill>
          <bgColor rgb="FFFFC7CE"/>
        </patternFill>
      </fill>
    </dxf>
    <dxf>
      <font>
        <color rgb="FFC00000"/>
      </font>
      <fill>
        <patternFill>
          <bgColor theme="5" tint="0.79998168889431442"/>
        </patternFill>
      </fill>
    </dxf>
    <dxf>
      <font>
        <color rgb="FF9C0006"/>
      </font>
      <fill>
        <patternFill>
          <bgColor rgb="FFFFC7CE"/>
        </patternFill>
      </fill>
    </dxf>
    <dxf>
      <font>
        <color theme="5" tint="-0.499984740745262"/>
      </font>
      <fill>
        <patternFill>
          <bgColor rgb="FFFFC000"/>
        </patternFill>
      </fill>
    </dxf>
    <dxf>
      <font>
        <color rgb="FF9C5700"/>
      </font>
      <fill>
        <patternFill>
          <bgColor rgb="FFFFEB9C"/>
        </patternFill>
      </fill>
    </dxf>
    <dxf>
      <font>
        <color theme="8" tint="-0.499984740745262"/>
      </font>
      <fill>
        <patternFill>
          <bgColor theme="8" tint="0.79998168889431442"/>
        </patternFill>
      </fill>
    </dxf>
    <dxf>
      <font>
        <color rgb="FF006100"/>
      </font>
      <fill>
        <patternFill>
          <bgColor rgb="FFC6EFCE"/>
        </patternFill>
      </fill>
    </dxf>
    <dxf>
      <font>
        <color theme="0"/>
      </font>
      <fill>
        <patternFill>
          <bgColor rgb="FFFF0000"/>
        </patternFill>
      </fill>
    </dxf>
    <dxf>
      <fill>
        <patternFill>
          <bgColor rgb="FFFFFF00"/>
        </patternFill>
      </fill>
    </dxf>
    <dxf>
      <fill>
        <patternFill>
          <bgColor theme="5" tint="0.79998168889431442"/>
        </patternFill>
      </fill>
    </dxf>
    <dxf>
      <fill>
        <patternFill>
          <bgColor theme="3" tint="0.74996185186315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359497</xdr:colOff>
      <xdr:row>1</xdr:row>
      <xdr:rowOff>171061</xdr:rowOff>
    </xdr:from>
    <xdr:to>
      <xdr:col>15</xdr:col>
      <xdr:colOff>388656</xdr:colOff>
      <xdr:row>2</xdr:row>
      <xdr:rowOff>361158</xdr:rowOff>
    </xdr:to>
    <xdr:pic>
      <xdr:nvPicPr>
        <xdr:cNvPr id="2" name="Picture 1">
          <a:extLst>
            <a:ext uri="{FF2B5EF4-FFF2-40B4-BE49-F238E27FC236}">
              <a16:creationId xmlns:a16="http://schemas.microsoft.com/office/drawing/2014/main" id="{F74820CF-9638-4B49-A465-147C6009E4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3803" y="171061"/>
          <a:ext cx="1389873" cy="376709"/>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13844-3E95-4488-A251-0542D8D58D1B}">
  <sheetPr>
    <pageSetUpPr fitToPage="1"/>
  </sheetPr>
  <dimension ref="B3:W198"/>
  <sheetViews>
    <sheetView showGridLines="0" showRowColHeaders="0" tabSelected="1" topLeftCell="A189" zoomScale="80" zoomScaleNormal="80" workbookViewId="0">
      <selection activeCell="S12" sqref="S11:S12"/>
    </sheetView>
  </sheetViews>
  <sheetFormatPr defaultRowHeight="14.4" x14ac:dyDescent="0.3"/>
  <cols>
    <col min="1" max="2" width="8.88671875" style="1"/>
    <col min="3" max="3" width="18" style="1" customWidth="1"/>
    <col min="4" max="7" width="15.77734375" style="1" customWidth="1"/>
    <col min="8" max="10" width="8.88671875" style="1"/>
    <col min="11" max="11" width="20.88671875" style="1" customWidth="1"/>
    <col min="12" max="12" width="17.109375" style="1" customWidth="1"/>
    <col min="13" max="13" width="27.88671875" style="1" customWidth="1"/>
    <col min="14" max="14" width="13.77734375" style="1" customWidth="1"/>
    <col min="15" max="15" width="19.88671875" style="1" customWidth="1"/>
    <col min="16" max="16" width="8.88671875" style="1"/>
    <col min="17" max="17" width="8.5546875" style="2" hidden="1" customWidth="1"/>
    <col min="18" max="16384" width="8.88671875" style="1"/>
  </cols>
  <sheetData>
    <row r="3" spans="2:16" ht="32.4" customHeight="1" thickBot="1" x14ac:dyDescent="0.35">
      <c r="B3" s="184" t="s">
        <v>144</v>
      </c>
      <c r="C3" s="184"/>
      <c r="D3" s="184"/>
      <c r="E3" s="184"/>
      <c r="F3" s="184"/>
      <c r="G3" s="184"/>
      <c r="H3" s="184"/>
      <c r="I3" s="184"/>
      <c r="J3" s="184"/>
      <c r="K3" s="184"/>
      <c r="L3" s="184"/>
      <c r="M3" s="184"/>
      <c r="N3" s="184"/>
      <c r="O3" s="184"/>
      <c r="P3" s="184"/>
    </row>
    <row r="4" spans="2:16" ht="12.6" customHeight="1" thickTop="1" thickBot="1" x14ac:dyDescent="0.35">
      <c r="B4" s="8"/>
      <c r="C4" s="8"/>
      <c r="D4" s="8"/>
      <c r="E4" s="8"/>
      <c r="F4" s="8"/>
      <c r="G4" s="8"/>
      <c r="H4" s="8"/>
      <c r="I4" s="8"/>
      <c r="J4" s="8"/>
      <c r="K4" s="8"/>
      <c r="L4" s="8"/>
      <c r="M4" s="8"/>
      <c r="N4" s="8"/>
      <c r="O4" s="8"/>
      <c r="P4" s="8"/>
    </row>
    <row r="5" spans="2:16" ht="30" customHeight="1" x14ac:dyDescent="0.3">
      <c r="B5" s="156" t="s">
        <v>149</v>
      </c>
      <c r="C5" s="157"/>
      <c r="D5" s="157"/>
      <c r="E5" s="157"/>
      <c r="F5" s="157"/>
      <c r="G5" s="157"/>
      <c r="H5" s="157"/>
      <c r="I5" s="157"/>
      <c r="J5" s="157"/>
      <c r="K5" s="157"/>
      <c r="L5" s="157"/>
      <c r="M5" s="157"/>
      <c r="N5" s="157"/>
      <c r="O5" s="157"/>
      <c r="P5" s="158"/>
    </row>
    <row r="6" spans="2:16" x14ac:dyDescent="0.3">
      <c r="B6" s="15"/>
      <c r="P6" s="16"/>
    </row>
    <row r="7" spans="2:16" ht="55.05" customHeight="1" x14ac:dyDescent="0.3">
      <c r="B7" s="168" t="s">
        <v>7</v>
      </c>
      <c r="C7" s="169"/>
      <c r="D7" s="155"/>
      <c r="E7" s="155"/>
      <c r="F7" s="155"/>
      <c r="G7" s="155"/>
      <c r="H7" s="19"/>
      <c r="I7" s="154" t="s">
        <v>8</v>
      </c>
      <c r="J7" s="154"/>
      <c r="K7" s="166"/>
      <c r="L7" s="166"/>
      <c r="M7" s="166"/>
      <c r="N7" s="166"/>
      <c r="O7" s="166"/>
      <c r="P7" s="11"/>
    </row>
    <row r="8" spans="2:16" ht="15.6" customHeight="1" x14ac:dyDescent="0.3">
      <c r="B8" s="17"/>
      <c r="C8" s="18"/>
      <c r="D8" s="10"/>
      <c r="E8" s="10"/>
      <c r="F8" s="10"/>
      <c r="G8" s="10"/>
      <c r="H8" s="19"/>
      <c r="I8" s="18"/>
      <c r="J8" s="18"/>
      <c r="K8" s="18"/>
      <c r="L8" s="18"/>
      <c r="M8" s="18"/>
      <c r="N8" s="10"/>
      <c r="O8" s="10"/>
      <c r="P8" s="11"/>
    </row>
    <row r="9" spans="2:16" ht="55.05" customHeight="1" x14ac:dyDescent="0.3">
      <c r="B9" s="153" t="s">
        <v>6</v>
      </c>
      <c r="C9" s="154"/>
      <c r="D9" s="155"/>
      <c r="E9" s="155"/>
      <c r="F9" s="155"/>
      <c r="G9" s="155"/>
      <c r="H9" s="19"/>
      <c r="I9" s="154" t="s">
        <v>9</v>
      </c>
      <c r="J9" s="154"/>
      <c r="K9" s="166"/>
      <c r="L9" s="166"/>
      <c r="M9" s="166"/>
      <c r="N9" s="166"/>
      <c r="O9" s="166"/>
      <c r="P9" s="11"/>
    </row>
    <row r="10" spans="2:16" x14ac:dyDescent="0.3">
      <c r="B10" s="17"/>
      <c r="C10" s="18"/>
      <c r="D10" s="19"/>
      <c r="E10" s="19"/>
      <c r="F10" s="19"/>
      <c r="G10" s="19"/>
      <c r="H10" s="19"/>
      <c r="I10" s="18"/>
      <c r="J10" s="18"/>
      <c r="K10" s="18"/>
      <c r="L10" s="18"/>
      <c r="M10" s="18"/>
      <c r="N10" s="19"/>
      <c r="O10" s="19"/>
      <c r="P10" s="21"/>
    </row>
    <row r="11" spans="2:16" ht="55.05" customHeight="1" x14ac:dyDescent="0.3">
      <c r="B11" s="168" t="s">
        <v>0</v>
      </c>
      <c r="C11" s="169"/>
      <c r="D11" s="155"/>
      <c r="E11" s="155"/>
      <c r="F11" s="155"/>
      <c r="G11" s="155"/>
      <c r="H11" s="19"/>
      <c r="I11" s="154" t="s">
        <v>11</v>
      </c>
      <c r="J11" s="154"/>
      <c r="K11" s="166"/>
      <c r="L11" s="166"/>
      <c r="M11" s="166"/>
      <c r="N11" s="166"/>
      <c r="O11" s="166"/>
      <c r="P11" s="22"/>
    </row>
    <row r="12" spans="2:16" x14ac:dyDescent="0.3">
      <c r="B12" s="17"/>
      <c r="C12" s="18"/>
      <c r="D12" s="19"/>
      <c r="E12" s="19"/>
      <c r="F12" s="19"/>
      <c r="G12" s="19"/>
      <c r="H12" s="19"/>
      <c r="I12" s="20"/>
      <c r="J12" s="20"/>
      <c r="K12" s="20"/>
      <c r="L12" s="20"/>
      <c r="M12" s="20"/>
      <c r="N12" s="23"/>
      <c r="O12" s="23"/>
      <c r="P12" s="24"/>
    </row>
    <row r="13" spans="2:16" x14ac:dyDescent="0.3">
      <c r="B13" s="170" t="s">
        <v>1</v>
      </c>
      <c r="C13" s="140"/>
      <c r="D13" s="140"/>
      <c r="E13" s="140"/>
      <c r="F13" s="140"/>
      <c r="G13" s="140"/>
      <c r="H13" s="19"/>
      <c r="I13" s="171" t="s">
        <v>14</v>
      </c>
      <c r="J13" s="171"/>
      <c r="K13" s="171"/>
      <c r="L13" s="171"/>
      <c r="M13" s="171"/>
      <c r="N13" s="171"/>
      <c r="O13" s="171"/>
      <c r="P13" s="172"/>
    </row>
    <row r="14" spans="2:16" x14ac:dyDescent="0.3">
      <c r="B14" s="25"/>
      <c r="C14" s="10"/>
      <c r="D14" s="165"/>
      <c r="E14" s="165"/>
      <c r="F14" s="165"/>
      <c r="G14" s="165"/>
      <c r="H14" s="19"/>
      <c r="I14" s="140" t="s">
        <v>68</v>
      </c>
      <c r="J14" s="140"/>
      <c r="K14" s="140"/>
      <c r="L14" s="140"/>
      <c r="M14" s="6"/>
      <c r="N14" s="167">
        <f>SUM(O55,O79,O100)</f>
        <v>0</v>
      </c>
      <c r="O14" s="167"/>
      <c r="P14" s="22"/>
    </row>
    <row r="15" spans="2:16" x14ac:dyDescent="0.3">
      <c r="B15" s="25"/>
      <c r="C15" s="10"/>
      <c r="D15" s="165"/>
      <c r="E15" s="165"/>
      <c r="F15" s="165"/>
      <c r="G15" s="165"/>
      <c r="H15" s="19"/>
      <c r="I15" s="140" t="s">
        <v>69</v>
      </c>
      <c r="J15" s="140"/>
      <c r="K15" s="140"/>
      <c r="L15" s="140"/>
      <c r="M15" s="6"/>
      <c r="N15" s="148">
        <f>SUM(O115,O130)</f>
        <v>0</v>
      </c>
      <c r="O15" s="148"/>
      <c r="P15" s="22"/>
    </row>
    <row r="16" spans="2:16" x14ac:dyDescent="0.3">
      <c r="B16" s="25"/>
      <c r="C16" s="10"/>
      <c r="D16" s="165"/>
      <c r="E16" s="165"/>
      <c r="F16" s="165"/>
      <c r="G16" s="165"/>
      <c r="H16" s="19"/>
      <c r="I16" s="140" t="s">
        <v>70</v>
      </c>
      <c r="J16" s="140"/>
      <c r="K16" s="140"/>
      <c r="L16" s="140"/>
      <c r="M16" s="6"/>
      <c r="N16" s="148">
        <f>SUM(O166,O146)</f>
        <v>0</v>
      </c>
      <c r="O16" s="148"/>
      <c r="P16" s="22"/>
    </row>
    <row r="17" spans="2:16" x14ac:dyDescent="0.3">
      <c r="B17" s="25"/>
      <c r="C17" s="10"/>
      <c r="D17" s="165"/>
      <c r="E17" s="165"/>
      <c r="F17" s="165"/>
      <c r="G17" s="165"/>
      <c r="H17" s="19"/>
      <c r="I17" s="140" t="s">
        <v>71</v>
      </c>
      <c r="J17" s="140"/>
      <c r="K17" s="140"/>
      <c r="L17" s="140"/>
      <c r="M17" s="6"/>
      <c r="N17" s="148">
        <f>SUM(N14:O16)</f>
        <v>0</v>
      </c>
      <c r="O17" s="148"/>
      <c r="P17" s="22"/>
    </row>
    <row r="18" spans="2:16" x14ac:dyDescent="0.3">
      <c r="B18" s="25"/>
      <c r="C18" s="10"/>
      <c r="D18" s="165"/>
      <c r="E18" s="165"/>
      <c r="F18" s="165"/>
      <c r="G18" s="165"/>
      <c r="H18" s="3"/>
      <c r="I18" s="140" t="s">
        <v>10</v>
      </c>
      <c r="J18" s="140"/>
      <c r="K18" s="140"/>
      <c r="L18" s="140"/>
      <c r="M18" s="6"/>
      <c r="N18" s="149" t="str">
        <f>N183</f>
        <v>Fail</v>
      </c>
      <c r="O18" s="149"/>
      <c r="P18" s="26"/>
    </row>
    <row r="19" spans="2:16" ht="15" thickBot="1" x14ac:dyDescent="0.35">
      <c r="B19" s="27"/>
      <c r="C19" s="28"/>
      <c r="D19" s="9"/>
      <c r="E19" s="9"/>
      <c r="F19" s="9"/>
      <c r="G19" s="9"/>
      <c r="H19" s="29"/>
      <c r="I19" s="30"/>
      <c r="J19" s="30"/>
      <c r="K19" s="30"/>
      <c r="L19" s="30"/>
      <c r="M19" s="30"/>
      <c r="N19" s="31"/>
      <c r="O19" s="31"/>
      <c r="P19" s="32"/>
    </row>
    <row r="20" spans="2:16" ht="15" thickBot="1" x14ac:dyDescent="0.35">
      <c r="B20" s="5"/>
      <c r="C20" s="5"/>
      <c r="D20" s="5"/>
      <c r="E20" s="5"/>
      <c r="F20" s="5"/>
      <c r="G20" s="5"/>
      <c r="H20" s="3"/>
      <c r="I20" s="6"/>
      <c r="J20" s="6"/>
      <c r="K20" s="6"/>
      <c r="L20" s="6"/>
      <c r="M20" s="6"/>
      <c r="N20" s="7"/>
      <c r="O20" s="7"/>
      <c r="P20" s="7"/>
    </row>
    <row r="21" spans="2:16" ht="30" customHeight="1" thickBot="1" x14ac:dyDescent="0.35">
      <c r="B21" s="141" t="s">
        <v>66</v>
      </c>
      <c r="C21" s="142"/>
      <c r="D21" s="142"/>
      <c r="E21" s="142"/>
      <c r="F21" s="142"/>
      <c r="G21" s="142"/>
      <c r="H21" s="142"/>
      <c r="I21" s="142"/>
      <c r="J21" s="142"/>
      <c r="K21" s="142"/>
      <c r="L21" s="142"/>
      <c r="M21" s="142"/>
      <c r="N21" s="142"/>
      <c r="O21" s="142"/>
      <c r="P21" s="143"/>
    </row>
    <row r="22" spans="2:16" x14ac:dyDescent="0.3">
      <c r="B22" s="159"/>
      <c r="C22" s="160"/>
      <c r="D22" s="160"/>
      <c r="E22" s="160"/>
      <c r="F22" s="160"/>
      <c r="G22" s="160"/>
      <c r="H22" s="160"/>
      <c r="I22" s="160"/>
      <c r="J22" s="160"/>
      <c r="K22" s="160"/>
      <c r="L22" s="160"/>
      <c r="M22" s="160"/>
      <c r="N22" s="160"/>
      <c r="O22" s="160"/>
      <c r="P22" s="161"/>
    </row>
    <row r="23" spans="2:16" x14ac:dyDescent="0.3">
      <c r="B23" s="159"/>
      <c r="C23" s="160"/>
      <c r="D23" s="160"/>
      <c r="E23" s="160"/>
      <c r="F23" s="160"/>
      <c r="G23" s="160"/>
      <c r="H23" s="160"/>
      <c r="I23" s="160"/>
      <c r="J23" s="160"/>
      <c r="K23" s="160"/>
      <c r="L23" s="160"/>
      <c r="M23" s="160"/>
      <c r="N23" s="160"/>
      <c r="O23" s="160"/>
      <c r="P23" s="161"/>
    </row>
    <row r="24" spans="2:16" x14ac:dyDescent="0.3">
      <c r="B24" s="159"/>
      <c r="C24" s="160"/>
      <c r="D24" s="160"/>
      <c r="E24" s="160"/>
      <c r="F24" s="160"/>
      <c r="G24" s="160"/>
      <c r="H24" s="160"/>
      <c r="I24" s="160"/>
      <c r="J24" s="160"/>
      <c r="K24" s="160"/>
      <c r="L24" s="160"/>
      <c r="M24" s="160"/>
      <c r="N24" s="160"/>
      <c r="O24" s="160"/>
      <c r="P24" s="161"/>
    </row>
    <row r="25" spans="2:16" x14ac:dyDescent="0.3">
      <c r="B25" s="159"/>
      <c r="C25" s="160"/>
      <c r="D25" s="160"/>
      <c r="E25" s="160"/>
      <c r="F25" s="160"/>
      <c r="G25" s="160"/>
      <c r="H25" s="160"/>
      <c r="I25" s="160"/>
      <c r="J25" s="160"/>
      <c r="K25" s="160"/>
      <c r="L25" s="160"/>
      <c r="M25" s="160"/>
      <c r="N25" s="160"/>
      <c r="O25" s="160"/>
      <c r="P25" s="161"/>
    </row>
    <row r="26" spans="2:16" x14ac:dyDescent="0.3">
      <c r="B26" s="159"/>
      <c r="C26" s="160"/>
      <c r="D26" s="160"/>
      <c r="E26" s="160"/>
      <c r="F26" s="160"/>
      <c r="G26" s="160"/>
      <c r="H26" s="160"/>
      <c r="I26" s="160"/>
      <c r="J26" s="160"/>
      <c r="K26" s="160"/>
      <c r="L26" s="160"/>
      <c r="M26" s="160"/>
      <c r="N26" s="160"/>
      <c r="O26" s="160"/>
      <c r="P26" s="161"/>
    </row>
    <row r="27" spans="2:16" x14ac:dyDescent="0.3">
      <c r="B27" s="159"/>
      <c r="C27" s="160"/>
      <c r="D27" s="160"/>
      <c r="E27" s="160"/>
      <c r="F27" s="160"/>
      <c r="G27" s="160"/>
      <c r="H27" s="160"/>
      <c r="I27" s="160"/>
      <c r="J27" s="160"/>
      <c r="K27" s="160"/>
      <c r="L27" s="160"/>
      <c r="M27" s="160"/>
      <c r="N27" s="160"/>
      <c r="O27" s="160"/>
      <c r="P27" s="161"/>
    </row>
    <row r="28" spans="2:16" x14ac:dyDescent="0.3">
      <c r="B28" s="159"/>
      <c r="C28" s="160"/>
      <c r="D28" s="160"/>
      <c r="E28" s="160"/>
      <c r="F28" s="160"/>
      <c r="G28" s="160"/>
      <c r="H28" s="160"/>
      <c r="I28" s="160"/>
      <c r="J28" s="160"/>
      <c r="K28" s="160"/>
      <c r="L28" s="160"/>
      <c r="M28" s="160"/>
      <c r="N28" s="160"/>
      <c r="O28" s="160"/>
      <c r="P28" s="161"/>
    </row>
    <row r="29" spans="2:16" x14ac:dyDescent="0.3">
      <c r="B29" s="159"/>
      <c r="C29" s="160"/>
      <c r="D29" s="160"/>
      <c r="E29" s="160"/>
      <c r="F29" s="160"/>
      <c r="G29" s="160"/>
      <c r="H29" s="160"/>
      <c r="I29" s="160"/>
      <c r="J29" s="160"/>
      <c r="K29" s="160"/>
      <c r="L29" s="160"/>
      <c r="M29" s="160"/>
      <c r="N29" s="160"/>
      <c r="O29" s="160"/>
      <c r="P29" s="161"/>
    </row>
    <row r="30" spans="2:16" x14ac:dyDescent="0.3">
      <c r="B30" s="159"/>
      <c r="C30" s="160"/>
      <c r="D30" s="160"/>
      <c r="E30" s="160"/>
      <c r="F30" s="160"/>
      <c r="G30" s="160"/>
      <c r="H30" s="160"/>
      <c r="I30" s="160"/>
      <c r="J30" s="160"/>
      <c r="K30" s="160"/>
      <c r="L30" s="160"/>
      <c r="M30" s="160"/>
      <c r="N30" s="160"/>
      <c r="O30" s="160"/>
      <c r="P30" s="161"/>
    </row>
    <row r="31" spans="2:16" x14ac:dyDescent="0.3">
      <c r="B31" s="159"/>
      <c r="C31" s="160"/>
      <c r="D31" s="160"/>
      <c r="E31" s="160"/>
      <c r="F31" s="160"/>
      <c r="G31" s="160"/>
      <c r="H31" s="160"/>
      <c r="I31" s="160"/>
      <c r="J31" s="160"/>
      <c r="K31" s="160"/>
      <c r="L31" s="160"/>
      <c r="M31" s="160"/>
      <c r="N31" s="160"/>
      <c r="O31" s="160"/>
      <c r="P31" s="161"/>
    </row>
    <row r="32" spans="2:16" x14ac:dyDescent="0.3">
      <c r="B32" s="159"/>
      <c r="C32" s="160"/>
      <c r="D32" s="160"/>
      <c r="E32" s="160"/>
      <c r="F32" s="160"/>
      <c r="G32" s="160"/>
      <c r="H32" s="160"/>
      <c r="I32" s="160"/>
      <c r="J32" s="160"/>
      <c r="K32" s="160"/>
      <c r="L32" s="160"/>
      <c r="M32" s="160"/>
      <c r="N32" s="160"/>
      <c r="O32" s="160"/>
      <c r="P32" s="161"/>
    </row>
    <row r="33" spans="2:16" ht="15" thickBot="1" x14ac:dyDescent="0.35">
      <c r="B33" s="162"/>
      <c r="C33" s="163"/>
      <c r="D33" s="163"/>
      <c r="E33" s="163"/>
      <c r="F33" s="163"/>
      <c r="G33" s="163"/>
      <c r="H33" s="163"/>
      <c r="I33" s="163"/>
      <c r="J33" s="163"/>
      <c r="K33" s="163"/>
      <c r="L33" s="163"/>
      <c r="M33" s="163"/>
      <c r="N33" s="163"/>
      <c r="O33" s="163"/>
      <c r="P33" s="164"/>
    </row>
    <row r="34" spans="2:16" ht="15" thickBot="1" x14ac:dyDescent="0.35"/>
    <row r="35" spans="2:16" ht="30" customHeight="1" thickBot="1" x14ac:dyDescent="0.35">
      <c r="B35" s="144" t="s">
        <v>67</v>
      </c>
      <c r="C35" s="145"/>
      <c r="D35" s="145"/>
      <c r="E35" s="145"/>
      <c r="F35" s="145"/>
      <c r="G35" s="145"/>
      <c r="H35" s="145"/>
      <c r="I35" s="145"/>
      <c r="J35" s="145"/>
      <c r="K35" s="145"/>
      <c r="L35" s="145"/>
      <c r="M35" s="145"/>
      <c r="N35" s="145"/>
      <c r="O35" s="145"/>
      <c r="P35" s="146"/>
    </row>
    <row r="36" spans="2:16" x14ac:dyDescent="0.3">
      <c r="B36" s="15"/>
      <c r="P36" s="16"/>
    </row>
    <row r="37" spans="2:16" x14ac:dyDescent="0.3">
      <c r="B37" s="15"/>
      <c r="C37" s="151" t="s">
        <v>13</v>
      </c>
      <c r="D37" s="152"/>
      <c r="E37" s="152"/>
      <c r="F37" s="152"/>
      <c r="G37" s="152"/>
      <c r="H37" s="152"/>
      <c r="J37" s="147"/>
      <c r="K37" s="147"/>
      <c r="L37" s="147"/>
      <c r="M37" s="147"/>
      <c r="N37" s="147"/>
      <c r="O37" s="147"/>
      <c r="P37" s="16"/>
    </row>
    <row r="38" spans="2:16" x14ac:dyDescent="0.3">
      <c r="B38" s="15"/>
      <c r="C38" s="152"/>
      <c r="D38" s="152"/>
      <c r="E38" s="152"/>
      <c r="F38" s="152"/>
      <c r="G38" s="152"/>
      <c r="H38" s="152"/>
      <c r="J38" s="147"/>
      <c r="K38" s="147"/>
      <c r="L38" s="147"/>
      <c r="M38" s="147"/>
      <c r="N38" s="147"/>
      <c r="O38" s="147"/>
      <c r="P38" s="16"/>
    </row>
    <row r="39" spans="2:16" x14ac:dyDescent="0.3">
      <c r="B39" s="15"/>
      <c r="C39" s="152"/>
      <c r="D39" s="152"/>
      <c r="E39" s="152"/>
      <c r="F39" s="152"/>
      <c r="G39" s="152"/>
      <c r="H39" s="152"/>
      <c r="J39" s="147"/>
      <c r="K39" s="147"/>
      <c r="L39" s="147"/>
      <c r="M39" s="147"/>
      <c r="N39" s="147"/>
      <c r="O39" s="147"/>
      <c r="P39" s="16"/>
    </row>
    <row r="40" spans="2:16" x14ac:dyDescent="0.3">
      <c r="B40" s="15"/>
      <c r="C40" s="152"/>
      <c r="D40" s="152"/>
      <c r="E40" s="152"/>
      <c r="F40" s="152"/>
      <c r="G40" s="152"/>
      <c r="H40" s="152"/>
      <c r="P40" s="16"/>
    </row>
    <row r="41" spans="2:16" x14ac:dyDescent="0.3">
      <c r="B41" s="15"/>
      <c r="C41" s="152"/>
      <c r="D41" s="152"/>
      <c r="E41" s="152"/>
      <c r="F41" s="152"/>
      <c r="G41" s="152"/>
      <c r="H41" s="152"/>
      <c r="J41" s="174" t="s">
        <v>12</v>
      </c>
      <c r="K41" s="175"/>
      <c r="L41" s="175"/>
      <c r="M41" s="175"/>
      <c r="N41" s="175"/>
      <c r="O41" s="175"/>
      <c r="P41" s="16"/>
    </row>
    <row r="42" spans="2:16" x14ac:dyDescent="0.3">
      <c r="B42" s="15"/>
      <c r="C42" s="152"/>
      <c r="D42" s="152"/>
      <c r="E42" s="152"/>
      <c r="F42" s="152"/>
      <c r="G42" s="152"/>
      <c r="H42" s="152"/>
      <c r="J42" s="175"/>
      <c r="K42" s="175"/>
      <c r="L42" s="175"/>
      <c r="M42" s="175"/>
      <c r="N42" s="175"/>
      <c r="O42" s="175"/>
      <c r="P42" s="16"/>
    </row>
    <row r="43" spans="2:16" ht="15" thickBot="1" x14ac:dyDescent="0.35">
      <c r="B43" s="12"/>
      <c r="C43" s="33"/>
      <c r="D43" s="33"/>
      <c r="E43" s="33"/>
      <c r="F43" s="33"/>
      <c r="G43" s="33"/>
      <c r="H43" s="33"/>
      <c r="I43" s="13"/>
      <c r="J43" s="33"/>
      <c r="K43" s="33"/>
      <c r="L43" s="33"/>
      <c r="M43" s="33"/>
      <c r="N43" s="33"/>
      <c r="O43" s="33"/>
      <c r="P43" s="14"/>
    </row>
    <row r="44" spans="2:16" x14ac:dyDescent="0.3">
      <c r="C44" s="2"/>
      <c r="D44" s="2"/>
      <c r="E44" s="2"/>
      <c r="F44" s="2"/>
      <c r="G44" s="2"/>
      <c r="H44" s="2"/>
      <c r="J44" s="2"/>
      <c r="K44" s="2"/>
      <c r="L44" s="2"/>
      <c r="M44" s="2"/>
      <c r="N44" s="2"/>
      <c r="O44" s="2"/>
    </row>
    <row r="45" spans="2:16" ht="15" thickBot="1" x14ac:dyDescent="0.35">
      <c r="C45" s="2"/>
      <c r="D45" s="2"/>
      <c r="E45" s="2"/>
      <c r="F45" s="2"/>
      <c r="G45" s="2"/>
      <c r="H45" s="2"/>
      <c r="J45" s="2"/>
      <c r="K45" s="2"/>
      <c r="L45" s="2"/>
      <c r="M45" s="2"/>
      <c r="N45" s="2"/>
      <c r="O45" s="2"/>
    </row>
    <row r="46" spans="2:16" ht="85.8" customHeight="1" x14ac:dyDescent="0.3">
      <c r="B46" s="119" t="s">
        <v>84</v>
      </c>
      <c r="C46" s="120"/>
      <c r="D46" s="120"/>
      <c r="E46" s="120"/>
      <c r="F46" s="120"/>
      <c r="G46" s="120"/>
      <c r="H46" s="120"/>
      <c r="I46" s="120"/>
      <c r="J46" s="120"/>
      <c r="K46" s="120"/>
      <c r="L46" s="120"/>
      <c r="M46" s="120"/>
      <c r="N46" s="120"/>
      <c r="O46" s="120"/>
      <c r="P46" s="121"/>
    </row>
    <row r="47" spans="2:16" ht="11.4" customHeight="1" x14ac:dyDescent="0.3">
      <c r="B47" s="62"/>
      <c r="C47" s="63"/>
      <c r="D47" s="63"/>
      <c r="E47" s="63"/>
      <c r="F47" s="63"/>
      <c r="G47" s="63"/>
      <c r="H47" s="63"/>
      <c r="I47" s="63"/>
      <c r="J47" s="63"/>
      <c r="K47" s="63"/>
      <c r="L47" s="63"/>
      <c r="M47" s="63"/>
      <c r="N47" s="63"/>
      <c r="O47" s="63"/>
      <c r="P47" s="64"/>
    </row>
    <row r="48" spans="2:16" ht="46.2" customHeight="1" x14ac:dyDescent="0.3">
      <c r="B48" s="176" t="s">
        <v>72</v>
      </c>
      <c r="C48" s="177"/>
      <c r="D48" s="180"/>
      <c r="E48" s="180"/>
      <c r="F48" s="180"/>
      <c r="G48" s="180"/>
      <c r="H48" s="180"/>
      <c r="I48" s="180"/>
      <c r="J48" s="180"/>
      <c r="K48" s="180"/>
      <c r="L48" s="180"/>
      <c r="M48" s="180"/>
      <c r="N48" s="180"/>
      <c r="O48" s="180"/>
      <c r="P48" s="66"/>
    </row>
    <row r="49" spans="2:17" ht="8.4" customHeight="1" x14ac:dyDescent="0.3">
      <c r="B49" s="65"/>
      <c r="C49" s="60"/>
      <c r="D49" s="61"/>
      <c r="E49" s="61"/>
      <c r="F49" s="61"/>
      <c r="G49" s="61"/>
      <c r="H49" s="61"/>
      <c r="I49" s="61"/>
      <c r="J49" s="61"/>
      <c r="K49" s="61"/>
      <c r="L49" s="61"/>
      <c r="M49" s="61"/>
      <c r="N49" s="61"/>
      <c r="O49" s="61"/>
      <c r="P49" s="66"/>
    </row>
    <row r="50" spans="2:17" ht="8.4" customHeight="1" x14ac:dyDescent="0.3">
      <c r="B50" s="67"/>
      <c r="C50" s="68"/>
      <c r="D50" s="69"/>
      <c r="E50" s="69"/>
      <c r="F50" s="69"/>
      <c r="G50" s="69"/>
      <c r="H50" s="69"/>
      <c r="I50" s="69"/>
      <c r="J50" s="69"/>
      <c r="K50" s="69"/>
      <c r="L50" s="69"/>
      <c r="M50" s="69"/>
      <c r="N50" s="69"/>
      <c r="O50" s="69"/>
      <c r="P50" s="70"/>
    </row>
    <row r="51" spans="2:17" ht="60" customHeight="1" x14ac:dyDescent="0.3">
      <c r="B51" s="178" t="s">
        <v>73</v>
      </c>
      <c r="C51" s="179"/>
      <c r="D51" s="181"/>
      <c r="E51" s="181"/>
      <c r="F51" s="181"/>
      <c r="G51" s="181"/>
      <c r="H51" s="181"/>
      <c r="I51" s="181"/>
      <c r="J51" s="181"/>
      <c r="K51" s="181"/>
      <c r="L51" s="181"/>
      <c r="M51" s="181"/>
      <c r="N51" s="181"/>
      <c r="O51" s="181"/>
      <c r="P51" s="71"/>
    </row>
    <row r="52" spans="2:17" ht="9" customHeight="1" x14ac:dyDescent="0.3">
      <c r="B52" s="72"/>
      <c r="C52" s="73"/>
      <c r="D52" s="74"/>
      <c r="E52" s="74"/>
      <c r="F52" s="74"/>
      <c r="G52" s="74"/>
      <c r="H52" s="74"/>
      <c r="I52" s="74"/>
      <c r="J52" s="74"/>
      <c r="K52" s="74"/>
      <c r="L52" s="74"/>
      <c r="M52" s="74"/>
      <c r="N52" s="74"/>
      <c r="O52" s="74"/>
      <c r="P52" s="75"/>
    </row>
    <row r="53" spans="2:17" ht="24" customHeight="1" x14ac:dyDescent="0.3">
      <c r="B53" s="122" t="s">
        <v>74</v>
      </c>
      <c r="C53" s="123"/>
      <c r="D53" s="123"/>
      <c r="E53" s="123"/>
      <c r="F53" s="123"/>
      <c r="G53" s="123"/>
      <c r="H53" s="123"/>
      <c r="I53" s="123"/>
      <c r="J53" s="123"/>
      <c r="K53" s="124"/>
      <c r="L53" s="101" t="s">
        <v>4</v>
      </c>
      <c r="M53" s="102"/>
      <c r="N53" s="128" t="s">
        <v>3</v>
      </c>
      <c r="O53" s="101" t="s">
        <v>2</v>
      </c>
      <c r="P53" s="130"/>
    </row>
    <row r="54" spans="2:17" ht="24" customHeight="1" x14ac:dyDescent="0.3">
      <c r="B54" s="125"/>
      <c r="C54" s="126"/>
      <c r="D54" s="126"/>
      <c r="E54" s="126"/>
      <c r="F54" s="126"/>
      <c r="G54" s="126"/>
      <c r="H54" s="126"/>
      <c r="I54" s="126"/>
      <c r="J54" s="126"/>
      <c r="K54" s="127"/>
      <c r="L54" s="131"/>
      <c r="M54" s="139"/>
      <c r="N54" s="129"/>
      <c r="O54" s="131"/>
      <c r="P54" s="132"/>
    </row>
    <row r="55" spans="2:17" s="19" customFormat="1" ht="45" customHeight="1" x14ac:dyDescent="0.3">
      <c r="B55" s="173" t="s">
        <v>79</v>
      </c>
      <c r="C55" s="134"/>
      <c r="D55" s="134"/>
      <c r="E55" s="134"/>
      <c r="F55" s="134"/>
      <c r="G55" s="134"/>
      <c r="H55" s="134"/>
      <c r="I55" s="134"/>
      <c r="J55" s="134"/>
      <c r="K55" s="135"/>
      <c r="L55" s="79" t="b">
        <v>0</v>
      </c>
      <c r="M55" s="37" t="s">
        <v>19</v>
      </c>
      <c r="N55" s="136">
        <v>2</v>
      </c>
      <c r="O55" s="136">
        <f>(SUM(Q55:Q59)*N55)</f>
        <v>0</v>
      </c>
      <c r="P55" s="187"/>
      <c r="Q55" s="38">
        <f>IF(L55,5,0)</f>
        <v>0</v>
      </c>
    </row>
    <row r="56" spans="2:17" s="19" customFormat="1" ht="45" customHeight="1" x14ac:dyDescent="0.3">
      <c r="B56" s="173" t="s">
        <v>78</v>
      </c>
      <c r="C56" s="134"/>
      <c r="D56" s="134"/>
      <c r="E56" s="134"/>
      <c r="F56" s="134"/>
      <c r="G56" s="134"/>
      <c r="H56" s="134"/>
      <c r="I56" s="134"/>
      <c r="J56" s="134"/>
      <c r="K56" s="135"/>
      <c r="L56" s="80" t="b">
        <v>0</v>
      </c>
      <c r="M56" s="39" t="s">
        <v>20</v>
      </c>
      <c r="N56" s="136"/>
      <c r="O56" s="136"/>
      <c r="P56" s="187"/>
      <c r="Q56" s="38">
        <f>IF(L56,4,0)</f>
        <v>0</v>
      </c>
    </row>
    <row r="57" spans="2:17" s="19" customFormat="1" ht="45" customHeight="1" x14ac:dyDescent="0.3">
      <c r="B57" s="188" t="s">
        <v>77</v>
      </c>
      <c r="C57" s="138"/>
      <c r="D57" s="138"/>
      <c r="E57" s="138"/>
      <c r="F57" s="138"/>
      <c r="G57" s="138"/>
      <c r="H57" s="138"/>
      <c r="I57" s="138"/>
      <c r="J57" s="138"/>
      <c r="K57" s="138"/>
      <c r="L57" s="79" t="b">
        <v>0</v>
      </c>
      <c r="M57" s="37" t="s">
        <v>21</v>
      </c>
      <c r="N57" s="136"/>
      <c r="O57" s="136"/>
      <c r="P57" s="187"/>
      <c r="Q57" s="38">
        <f>IF(L57,3,0)</f>
        <v>0</v>
      </c>
    </row>
    <row r="58" spans="2:17" s="19" customFormat="1" ht="45" customHeight="1" x14ac:dyDescent="0.3">
      <c r="B58" s="188" t="s">
        <v>76</v>
      </c>
      <c r="C58" s="138"/>
      <c r="D58" s="138"/>
      <c r="E58" s="138"/>
      <c r="F58" s="138"/>
      <c r="G58" s="138"/>
      <c r="H58" s="138"/>
      <c r="I58" s="138"/>
      <c r="J58" s="138"/>
      <c r="K58" s="138"/>
      <c r="L58" s="80" t="b">
        <v>0</v>
      </c>
      <c r="M58" s="39" t="s">
        <v>23</v>
      </c>
      <c r="N58" s="136"/>
      <c r="O58" s="136"/>
      <c r="P58" s="187"/>
      <c r="Q58" s="38">
        <f>IF(L58,2,0)</f>
        <v>0</v>
      </c>
    </row>
    <row r="59" spans="2:17" s="19" customFormat="1" ht="45" customHeight="1" x14ac:dyDescent="0.3">
      <c r="B59" s="188" t="s">
        <v>75</v>
      </c>
      <c r="C59" s="138"/>
      <c r="D59" s="138"/>
      <c r="E59" s="138"/>
      <c r="F59" s="138"/>
      <c r="G59" s="138"/>
      <c r="H59" s="138"/>
      <c r="I59" s="138"/>
      <c r="J59" s="138"/>
      <c r="K59" s="138"/>
      <c r="L59" s="79" t="b">
        <v>0</v>
      </c>
      <c r="M59" s="37" t="s">
        <v>22</v>
      </c>
      <c r="N59" s="136"/>
      <c r="O59" s="136"/>
      <c r="P59" s="187"/>
      <c r="Q59" s="38">
        <f>IF(L59,1,0)</f>
        <v>0</v>
      </c>
    </row>
    <row r="60" spans="2:17" s="3" customFormat="1" ht="19.95" customHeight="1" x14ac:dyDescent="0.3">
      <c r="B60" s="91" t="s">
        <v>5</v>
      </c>
      <c r="C60" s="92"/>
      <c r="D60" s="92"/>
      <c r="E60" s="92"/>
      <c r="F60" s="92"/>
      <c r="G60" s="92"/>
      <c r="H60" s="92"/>
      <c r="I60" s="92"/>
      <c r="J60" s="92"/>
      <c r="K60" s="92"/>
      <c r="L60" s="92"/>
      <c r="M60" s="92"/>
      <c r="N60" s="92"/>
      <c r="O60" s="92"/>
      <c r="P60" s="118"/>
      <c r="Q60" s="4"/>
    </row>
    <row r="61" spans="2:17" x14ac:dyDescent="0.3">
      <c r="B61" s="95"/>
      <c r="C61" s="96"/>
      <c r="D61" s="96"/>
      <c r="E61" s="96"/>
      <c r="F61" s="96"/>
      <c r="G61" s="96"/>
      <c r="H61" s="96"/>
      <c r="I61" s="96"/>
      <c r="J61" s="96"/>
      <c r="K61" s="96"/>
      <c r="L61" s="96"/>
      <c r="M61" s="96"/>
      <c r="N61" s="96"/>
      <c r="O61" s="96"/>
      <c r="P61" s="97"/>
    </row>
    <row r="62" spans="2:17" x14ac:dyDescent="0.3">
      <c r="B62" s="95"/>
      <c r="C62" s="96"/>
      <c r="D62" s="96"/>
      <c r="E62" s="96"/>
      <c r="F62" s="96"/>
      <c r="G62" s="96"/>
      <c r="H62" s="96"/>
      <c r="I62" s="96"/>
      <c r="J62" s="96"/>
      <c r="K62" s="96"/>
      <c r="L62" s="96"/>
      <c r="M62" s="96"/>
      <c r="N62" s="96"/>
      <c r="O62" s="96"/>
      <c r="P62" s="97"/>
    </row>
    <row r="63" spans="2:17" x14ac:dyDescent="0.3">
      <c r="B63" s="95"/>
      <c r="C63" s="96"/>
      <c r="D63" s="96"/>
      <c r="E63" s="96"/>
      <c r="F63" s="96"/>
      <c r="G63" s="96"/>
      <c r="H63" s="96"/>
      <c r="I63" s="96"/>
      <c r="J63" s="96"/>
      <c r="K63" s="96"/>
      <c r="L63" s="96"/>
      <c r="M63" s="96"/>
      <c r="N63" s="96"/>
      <c r="O63" s="96"/>
      <c r="P63" s="97"/>
    </row>
    <row r="64" spans="2:17" x14ac:dyDescent="0.3">
      <c r="B64" s="95"/>
      <c r="C64" s="96"/>
      <c r="D64" s="96"/>
      <c r="E64" s="96"/>
      <c r="F64" s="96"/>
      <c r="G64" s="96"/>
      <c r="H64" s="96"/>
      <c r="I64" s="96"/>
      <c r="J64" s="96"/>
      <c r="K64" s="96"/>
      <c r="L64" s="96"/>
      <c r="M64" s="96"/>
      <c r="N64" s="96"/>
      <c r="O64" s="96"/>
      <c r="P64" s="97"/>
    </row>
    <row r="65" spans="2:17" ht="15" thickBot="1" x14ac:dyDescent="0.35">
      <c r="B65" s="98"/>
      <c r="C65" s="99"/>
      <c r="D65" s="99"/>
      <c r="E65" s="99"/>
      <c r="F65" s="99"/>
      <c r="G65" s="99"/>
      <c r="H65" s="99"/>
      <c r="I65" s="99"/>
      <c r="J65" s="99"/>
      <c r="K65" s="99"/>
      <c r="L65" s="99"/>
      <c r="M65" s="99"/>
      <c r="N65" s="99"/>
      <c r="O65" s="99"/>
      <c r="P65" s="100"/>
    </row>
    <row r="69" spans="2:17" ht="15" thickBot="1" x14ac:dyDescent="0.35"/>
    <row r="70" spans="2:17" ht="85.8" customHeight="1" x14ac:dyDescent="0.3">
      <c r="B70" s="119" t="s">
        <v>84</v>
      </c>
      <c r="C70" s="120"/>
      <c r="D70" s="120"/>
      <c r="E70" s="120"/>
      <c r="F70" s="120"/>
      <c r="G70" s="120"/>
      <c r="H70" s="120"/>
      <c r="I70" s="120"/>
      <c r="J70" s="120"/>
      <c r="K70" s="120"/>
      <c r="L70" s="120"/>
      <c r="M70" s="120"/>
      <c r="N70" s="120"/>
      <c r="O70" s="120"/>
      <c r="P70" s="121"/>
    </row>
    <row r="71" spans="2:17" ht="11.4" customHeight="1" x14ac:dyDescent="0.3">
      <c r="B71" s="62"/>
      <c r="C71" s="63"/>
      <c r="D71" s="63"/>
      <c r="E71" s="63"/>
      <c r="F71" s="63"/>
      <c r="G71" s="63"/>
      <c r="H71" s="63"/>
      <c r="I71" s="63"/>
      <c r="J71" s="63"/>
      <c r="K71" s="63"/>
      <c r="L71" s="63"/>
      <c r="M71" s="63"/>
      <c r="N71" s="63"/>
      <c r="O71" s="63"/>
      <c r="P71" s="64"/>
    </row>
    <row r="72" spans="2:17" ht="46.2" customHeight="1" x14ac:dyDescent="0.3">
      <c r="B72" s="176" t="s">
        <v>80</v>
      </c>
      <c r="C72" s="177"/>
      <c r="D72" s="180"/>
      <c r="E72" s="180"/>
      <c r="F72" s="180"/>
      <c r="G72" s="180"/>
      <c r="H72" s="180"/>
      <c r="I72" s="180"/>
      <c r="J72" s="180"/>
      <c r="K72" s="180"/>
      <c r="L72" s="180"/>
      <c r="M72" s="180"/>
      <c r="N72" s="180"/>
      <c r="O72" s="180"/>
      <c r="P72" s="66"/>
    </row>
    <row r="73" spans="2:17" ht="8.4" customHeight="1" x14ac:dyDescent="0.3">
      <c r="B73" s="65"/>
      <c r="C73" s="60"/>
      <c r="D73" s="61"/>
      <c r="E73" s="61"/>
      <c r="F73" s="61"/>
      <c r="G73" s="61"/>
      <c r="H73" s="61"/>
      <c r="I73" s="61"/>
      <c r="J73" s="61"/>
      <c r="K73" s="61"/>
      <c r="L73" s="61"/>
      <c r="M73" s="61"/>
      <c r="N73" s="61"/>
      <c r="O73" s="61"/>
      <c r="P73" s="66"/>
    </row>
    <row r="74" spans="2:17" ht="8.4" customHeight="1" x14ac:dyDescent="0.3">
      <c r="B74" s="67"/>
      <c r="C74" s="68"/>
      <c r="D74" s="69"/>
      <c r="E74" s="69"/>
      <c r="F74" s="69"/>
      <c r="G74" s="69"/>
      <c r="H74" s="69"/>
      <c r="I74" s="69"/>
      <c r="J74" s="69"/>
      <c r="K74" s="69"/>
      <c r="L74" s="69"/>
      <c r="M74" s="69"/>
      <c r="N74" s="69"/>
      <c r="O74" s="69"/>
      <c r="P74" s="70"/>
    </row>
    <row r="75" spans="2:17" ht="60" customHeight="1" x14ac:dyDescent="0.3">
      <c r="B75" s="178" t="s">
        <v>81</v>
      </c>
      <c r="C75" s="179"/>
      <c r="D75" s="181"/>
      <c r="E75" s="181"/>
      <c r="F75" s="181"/>
      <c r="G75" s="181"/>
      <c r="H75" s="181"/>
      <c r="I75" s="181"/>
      <c r="J75" s="181"/>
      <c r="K75" s="181"/>
      <c r="L75" s="181"/>
      <c r="M75" s="181"/>
      <c r="N75" s="181"/>
      <c r="O75" s="181"/>
      <c r="P75" s="71"/>
    </row>
    <row r="76" spans="2:17" ht="9" customHeight="1" x14ac:dyDescent="0.3">
      <c r="B76" s="72"/>
      <c r="C76" s="73"/>
      <c r="D76" s="74"/>
      <c r="E76" s="74"/>
      <c r="F76" s="74"/>
      <c r="G76" s="74"/>
      <c r="H76" s="74"/>
      <c r="I76" s="74"/>
      <c r="J76" s="74"/>
      <c r="K76" s="74"/>
      <c r="L76" s="74"/>
      <c r="M76" s="74"/>
      <c r="N76" s="74"/>
      <c r="O76" s="74"/>
      <c r="P76" s="75"/>
    </row>
    <row r="77" spans="2:17" ht="24" customHeight="1" x14ac:dyDescent="0.3">
      <c r="B77" s="122" t="s">
        <v>74</v>
      </c>
      <c r="C77" s="123"/>
      <c r="D77" s="123"/>
      <c r="E77" s="123"/>
      <c r="F77" s="123"/>
      <c r="G77" s="123"/>
      <c r="H77" s="123"/>
      <c r="I77" s="123"/>
      <c r="J77" s="123"/>
      <c r="K77" s="124"/>
      <c r="L77" s="101" t="s">
        <v>4</v>
      </c>
      <c r="M77" s="102"/>
      <c r="N77" s="128" t="s">
        <v>3</v>
      </c>
      <c r="O77" s="101" t="s">
        <v>2</v>
      </c>
      <c r="P77" s="130"/>
    </row>
    <row r="78" spans="2:17" ht="24" customHeight="1" x14ac:dyDescent="0.3">
      <c r="B78" s="125"/>
      <c r="C78" s="126"/>
      <c r="D78" s="126"/>
      <c r="E78" s="126"/>
      <c r="F78" s="126"/>
      <c r="G78" s="126"/>
      <c r="H78" s="126"/>
      <c r="I78" s="126"/>
      <c r="J78" s="126"/>
      <c r="K78" s="127"/>
      <c r="L78" s="131"/>
      <c r="M78" s="139"/>
      <c r="N78" s="129"/>
      <c r="O78" s="131"/>
      <c r="P78" s="132"/>
    </row>
    <row r="79" spans="2:17" s="19" customFormat="1" ht="45" customHeight="1" x14ac:dyDescent="0.3">
      <c r="B79" s="173" t="s">
        <v>79</v>
      </c>
      <c r="C79" s="134"/>
      <c r="D79" s="134"/>
      <c r="E79" s="134"/>
      <c r="F79" s="134"/>
      <c r="G79" s="134"/>
      <c r="H79" s="134"/>
      <c r="I79" s="134"/>
      <c r="J79" s="134"/>
      <c r="K79" s="135"/>
      <c r="L79" s="79" t="b">
        <v>0</v>
      </c>
      <c r="M79" s="37" t="s">
        <v>19</v>
      </c>
      <c r="N79" s="136">
        <v>2</v>
      </c>
      <c r="O79" s="136">
        <f>(SUM(Q79:Q83)*N79)</f>
        <v>0</v>
      </c>
      <c r="P79" s="187"/>
      <c r="Q79" s="38">
        <f>IF(L79,5,0)</f>
        <v>0</v>
      </c>
    </row>
    <row r="80" spans="2:17" s="19" customFormat="1" ht="45" customHeight="1" x14ac:dyDescent="0.3">
      <c r="B80" s="173" t="s">
        <v>78</v>
      </c>
      <c r="C80" s="134"/>
      <c r="D80" s="134"/>
      <c r="E80" s="134"/>
      <c r="F80" s="134"/>
      <c r="G80" s="134"/>
      <c r="H80" s="134"/>
      <c r="I80" s="134"/>
      <c r="J80" s="134"/>
      <c r="K80" s="135"/>
      <c r="L80" s="80" t="b">
        <v>0</v>
      </c>
      <c r="M80" s="39" t="s">
        <v>20</v>
      </c>
      <c r="N80" s="136"/>
      <c r="O80" s="136"/>
      <c r="P80" s="187"/>
      <c r="Q80" s="38">
        <f>IF(L80,4,0)</f>
        <v>0</v>
      </c>
    </row>
    <row r="81" spans="2:17" s="19" customFormat="1" ht="45" customHeight="1" x14ac:dyDescent="0.3">
      <c r="B81" s="188" t="s">
        <v>77</v>
      </c>
      <c r="C81" s="138"/>
      <c r="D81" s="138"/>
      <c r="E81" s="138"/>
      <c r="F81" s="138"/>
      <c r="G81" s="138"/>
      <c r="H81" s="138"/>
      <c r="I81" s="138"/>
      <c r="J81" s="138"/>
      <c r="K81" s="138"/>
      <c r="L81" s="79" t="b">
        <v>0</v>
      </c>
      <c r="M81" s="37" t="s">
        <v>21</v>
      </c>
      <c r="N81" s="136"/>
      <c r="O81" s="136"/>
      <c r="P81" s="187"/>
      <c r="Q81" s="38">
        <f>IF(L81,3,0)</f>
        <v>0</v>
      </c>
    </row>
    <row r="82" spans="2:17" s="19" customFormat="1" ht="45" customHeight="1" x14ac:dyDescent="0.3">
      <c r="B82" s="188" t="s">
        <v>76</v>
      </c>
      <c r="C82" s="138"/>
      <c r="D82" s="138"/>
      <c r="E82" s="138"/>
      <c r="F82" s="138"/>
      <c r="G82" s="138"/>
      <c r="H82" s="138"/>
      <c r="I82" s="138"/>
      <c r="J82" s="138"/>
      <c r="K82" s="138"/>
      <c r="L82" s="80" t="b">
        <v>0</v>
      </c>
      <c r="M82" s="39" t="s">
        <v>23</v>
      </c>
      <c r="N82" s="136"/>
      <c r="O82" s="136"/>
      <c r="P82" s="187"/>
      <c r="Q82" s="38">
        <f>IF(L82,2,0)</f>
        <v>0</v>
      </c>
    </row>
    <row r="83" spans="2:17" s="19" customFormat="1" ht="45" customHeight="1" x14ac:dyDescent="0.3">
      <c r="B83" s="188" t="s">
        <v>75</v>
      </c>
      <c r="C83" s="138"/>
      <c r="D83" s="138"/>
      <c r="E83" s="138"/>
      <c r="F83" s="138"/>
      <c r="G83" s="138"/>
      <c r="H83" s="138"/>
      <c r="I83" s="138"/>
      <c r="J83" s="138"/>
      <c r="K83" s="138"/>
      <c r="L83" s="79" t="b">
        <v>0</v>
      </c>
      <c r="M83" s="37" t="s">
        <v>22</v>
      </c>
      <c r="N83" s="136"/>
      <c r="O83" s="136"/>
      <c r="P83" s="187"/>
      <c r="Q83" s="38">
        <f>IF(L83,1,0)</f>
        <v>0</v>
      </c>
    </row>
    <row r="84" spans="2:17" s="3" customFormat="1" ht="19.95" customHeight="1" x14ac:dyDescent="0.3">
      <c r="B84" s="91" t="s">
        <v>5</v>
      </c>
      <c r="C84" s="92"/>
      <c r="D84" s="92"/>
      <c r="E84" s="92"/>
      <c r="F84" s="92"/>
      <c r="G84" s="92"/>
      <c r="H84" s="92"/>
      <c r="I84" s="92"/>
      <c r="J84" s="92"/>
      <c r="K84" s="92"/>
      <c r="L84" s="92"/>
      <c r="M84" s="92"/>
      <c r="N84" s="92"/>
      <c r="O84" s="92"/>
      <c r="P84" s="118"/>
      <c r="Q84" s="4"/>
    </row>
    <row r="85" spans="2:17" x14ac:dyDescent="0.3">
      <c r="B85" s="95"/>
      <c r="C85" s="96"/>
      <c r="D85" s="96"/>
      <c r="E85" s="96"/>
      <c r="F85" s="96"/>
      <c r="G85" s="96"/>
      <c r="H85" s="96"/>
      <c r="I85" s="96"/>
      <c r="J85" s="96"/>
      <c r="K85" s="96"/>
      <c r="L85" s="96"/>
      <c r="M85" s="96"/>
      <c r="N85" s="96"/>
      <c r="O85" s="96"/>
      <c r="P85" s="97"/>
    </row>
    <row r="86" spans="2:17" x14ac:dyDescent="0.3">
      <c r="B86" s="95"/>
      <c r="C86" s="96"/>
      <c r="D86" s="96"/>
      <c r="E86" s="96"/>
      <c r="F86" s="96"/>
      <c r="G86" s="96"/>
      <c r="H86" s="96"/>
      <c r="I86" s="96"/>
      <c r="J86" s="96"/>
      <c r="K86" s="96"/>
      <c r="L86" s="96"/>
      <c r="M86" s="96"/>
      <c r="N86" s="96"/>
      <c r="O86" s="96"/>
      <c r="P86" s="97"/>
    </row>
    <row r="87" spans="2:17" x14ac:dyDescent="0.3">
      <c r="B87" s="95"/>
      <c r="C87" s="96"/>
      <c r="D87" s="96"/>
      <c r="E87" s="96"/>
      <c r="F87" s="96"/>
      <c r="G87" s="96"/>
      <c r="H87" s="96"/>
      <c r="I87" s="96"/>
      <c r="J87" s="96"/>
      <c r="K87" s="96"/>
      <c r="L87" s="96"/>
      <c r="M87" s="96"/>
      <c r="N87" s="96"/>
      <c r="O87" s="96"/>
      <c r="P87" s="97"/>
    </row>
    <row r="88" spans="2:17" x14ac:dyDescent="0.3">
      <c r="B88" s="95"/>
      <c r="C88" s="96"/>
      <c r="D88" s="96"/>
      <c r="E88" s="96"/>
      <c r="F88" s="96"/>
      <c r="G88" s="96"/>
      <c r="H88" s="96"/>
      <c r="I88" s="96"/>
      <c r="J88" s="96"/>
      <c r="K88" s="96"/>
      <c r="L88" s="96"/>
      <c r="M88" s="96"/>
      <c r="N88" s="96"/>
      <c r="O88" s="96"/>
      <c r="P88" s="97"/>
    </row>
    <row r="89" spans="2:17" ht="15" thickBot="1" x14ac:dyDescent="0.35">
      <c r="B89" s="98"/>
      <c r="C89" s="99"/>
      <c r="D89" s="99"/>
      <c r="E89" s="99"/>
      <c r="F89" s="99"/>
      <c r="G89" s="99"/>
      <c r="H89" s="99"/>
      <c r="I89" s="99"/>
      <c r="J89" s="99"/>
      <c r="K89" s="99"/>
      <c r="L89" s="99"/>
      <c r="M89" s="99"/>
      <c r="N89" s="99"/>
      <c r="O89" s="99"/>
      <c r="P89" s="100"/>
    </row>
    <row r="90" spans="2:17" ht="15" thickBot="1" x14ac:dyDescent="0.35">
      <c r="B90" s="2"/>
      <c r="C90" s="2"/>
      <c r="D90" s="2"/>
      <c r="E90" s="2"/>
      <c r="F90" s="2"/>
      <c r="G90" s="2"/>
      <c r="H90" s="2"/>
      <c r="I90" s="2"/>
      <c r="J90" s="2"/>
      <c r="K90" s="2"/>
      <c r="L90" s="2"/>
      <c r="M90" s="2"/>
      <c r="N90" s="2"/>
      <c r="O90" s="2"/>
      <c r="P90" s="2"/>
    </row>
    <row r="91" spans="2:17" ht="85.8" customHeight="1" x14ac:dyDescent="0.3">
      <c r="B91" s="119" t="s">
        <v>84</v>
      </c>
      <c r="C91" s="120"/>
      <c r="D91" s="120"/>
      <c r="E91" s="120"/>
      <c r="F91" s="120"/>
      <c r="G91" s="120"/>
      <c r="H91" s="120"/>
      <c r="I91" s="120"/>
      <c r="J91" s="120"/>
      <c r="K91" s="120"/>
      <c r="L91" s="120"/>
      <c r="M91" s="120"/>
      <c r="N91" s="120"/>
      <c r="O91" s="120"/>
      <c r="P91" s="121"/>
    </row>
    <row r="92" spans="2:17" ht="11.4" customHeight="1" x14ac:dyDescent="0.3">
      <c r="B92" s="62"/>
      <c r="C92" s="63"/>
      <c r="D92" s="63"/>
      <c r="E92" s="63"/>
      <c r="F92" s="63"/>
      <c r="G92" s="63"/>
      <c r="H92" s="63"/>
      <c r="I92" s="63"/>
      <c r="J92" s="63"/>
      <c r="K92" s="63"/>
      <c r="L92" s="63"/>
      <c r="M92" s="63"/>
      <c r="N92" s="63"/>
      <c r="O92" s="63"/>
      <c r="P92" s="64"/>
    </row>
    <row r="93" spans="2:17" ht="46.2" customHeight="1" x14ac:dyDescent="0.3">
      <c r="B93" s="176" t="s">
        <v>82</v>
      </c>
      <c r="C93" s="177"/>
      <c r="D93" s="180"/>
      <c r="E93" s="180"/>
      <c r="F93" s="180"/>
      <c r="G93" s="180"/>
      <c r="H93" s="180"/>
      <c r="I93" s="180"/>
      <c r="J93" s="180"/>
      <c r="K93" s="180"/>
      <c r="L93" s="180"/>
      <c r="M93" s="180"/>
      <c r="N93" s="180"/>
      <c r="O93" s="180"/>
      <c r="P93" s="66"/>
    </row>
    <row r="94" spans="2:17" ht="8.4" customHeight="1" x14ac:dyDescent="0.3">
      <c r="B94" s="65"/>
      <c r="C94" s="60"/>
      <c r="D94" s="61"/>
      <c r="E94" s="61"/>
      <c r="F94" s="61"/>
      <c r="G94" s="61"/>
      <c r="H94" s="61"/>
      <c r="I94" s="61"/>
      <c r="J94" s="61"/>
      <c r="K94" s="61"/>
      <c r="L94" s="61"/>
      <c r="M94" s="61"/>
      <c r="N94" s="61"/>
      <c r="O94" s="61"/>
      <c r="P94" s="66"/>
    </row>
    <row r="95" spans="2:17" ht="8.4" customHeight="1" x14ac:dyDescent="0.3">
      <c r="B95" s="67"/>
      <c r="C95" s="68"/>
      <c r="D95" s="69"/>
      <c r="E95" s="69"/>
      <c r="F95" s="69"/>
      <c r="G95" s="69"/>
      <c r="H95" s="69"/>
      <c r="I95" s="69"/>
      <c r="J95" s="69"/>
      <c r="K95" s="69"/>
      <c r="L95" s="69"/>
      <c r="M95" s="69"/>
      <c r="N95" s="69"/>
      <c r="O95" s="69"/>
      <c r="P95" s="70"/>
    </row>
    <row r="96" spans="2:17" ht="60" customHeight="1" x14ac:dyDescent="0.3">
      <c r="B96" s="178" t="s">
        <v>83</v>
      </c>
      <c r="C96" s="179"/>
      <c r="D96" s="181"/>
      <c r="E96" s="181"/>
      <c r="F96" s="181"/>
      <c r="G96" s="181"/>
      <c r="H96" s="181"/>
      <c r="I96" s="181"/>
      <c r="J96" s="181"/>
      <c r="K96" s="181"/>
      <c r="L96" s="181"/>
      <c r="M96" s="181"/>
      <c r="N96" s="181"/>
      <c r="O96" s="181"/>
      <c r="P96" s="71"/>
    </row>
    <row r="97" spans="2:17" ht="9" customHeight="1" x14ac:dyDescent="0.3">
      <c r="B97" s="72"/>
      <c r="C97" s="73"/>
      <c r="D97" s="74"/>
      <c r="E97" s="74"/>
      <c r="F97" s="74"/>
      <c r="G97" s="74"/>
      <c r="H97" s="74"/>
      <c r="I97" s="74"/>
      <c r="J97" s="74"/>
      <c r="K97" s="74"/>
      <c r="L97" s="74"/>
      <c r="M97" s="74"/>
      <c r="N97" s="74"/>
      <c r="O97" s="74"/>
      <c r="P97" s="75"/>
    </row>
    <row r="98" spans="2:17" ht="24" customHeight="1" x14ac:dyDescent="0.3">
      <c r="B98" s="122" t="s">
        <v>74</v>
      </c>
      <c r="C98" s="123"/>
      <c r="D98" s="123"/>
      <c r="E98" s="123"/>
      <c r="F98" s="123"/>
      <c r="G98" s="123"/>
      <c r="H98" s="123"/>
      <c r="I98" s="123"/>
      <c r="J98" s="123"/>
      <c r="K98" s="124"/>
      <c r="L98" s="101" t="s">
        <v>4</v>
      </c>
      <c r="M98" s="102"/>
      <c r="N98" s="128" t="s">
        <v>3</v>
      </c>
      <c r="O98" s="101" t="s">
        <v>2</v>
      </c>
      <c r="P98" s="130"/>
    </row>
    <row r="99" spans="2:17" ht="24" customHeight="1" x14ac:dyDescent="0.3">
      <c r="B99" s="125"/>
      <c r="C99" s="126"/>
      <c r="D99" s="126"/>
      <c r="E99" s="126"/>
      <c r="F99" s="126"/>
      <c r="G99" s="126"/>
      <c r="H99" s="126"/>
      <c r="I99" s="126"/>
      <c r="J99" s="126"/>
      <c r="K99" s="127"/>
      <c r="L99" s="131"/>
      <c r="M99" s="139"/>
      <c r="N99" s="129"/>
      <c r="O99" s="131"/>
      <c r="P99" s="132"/>
    </row>
    <row r="100" spans="2:17" s="19" customFormat="1" ht="45" customHeight="1" x14ac:dyDescent="0.3">
      <c r="B100" s="173" t="s">
        <v>79</v>
      </c>
      <c r="C100" s="134"/>
      <c r="D100" s="134"/>
      <c r="E100" s="134"/>
      <c r="F100" s="134"/>
      <c r="G100" s="134"/>
      <c r="H100" s="134"/>
      <c r="I100" s="134"/>
      <c r="J100" s="134"/>
      <c r="K100" s="135"/>
      <c r="L100" s="79" t="b">
        <v>0</v>
      </c>
      <c r="M100" s="37" t="s">
        <v>19</v>
      </c>
      <c r="N100" s="136">
        <v>2</v>
      </c>
      <c r="O100" s="136">
        <f>(SUM(Q100:Q104)*N100)</f>
        <v>0</v>
      </c>
      <c r="P100" s="187"/>
      <c r="Q100" s="38">
        <f>IF(L100,5,0)</f>
        <v>0</v>
      </c>
    </row>
    <row r="101" spans="2:17" s="19" customFormat="1" ht="45" customHeight="1" x14ac:dyDescent="0.3">
      <c r="B101" s="173" t="s">
        <v>78</v>
      </c>
      <c r="C101" s="134"/>
      <c r="D101" s="134"/>
      <c r="E101" s="134"/>
      <c r="F101" s="134"/>
      <c r="G101" s="134"/>
      <c r="H101" s="134"/>
      <c r="I101" s="134"/>
      <c r="J101" s="134"/>
      <c r="K101" s="135"/>
      <c r="L101" s="80" t="b">
        <v>0</v>
      </c>
      <c r="M101" s="39" t="s">
        <v>20</v>
      </c>
      <c r="N101" s="136"/>
      <c r="O101" s="136"/>
      <c r="P101" s="187"/>
      <c r="Q101" s="38">
        <f>IF(L101,4,0)</f>
        <v>0</v>
      </c>
    </row>
    <row r="102" spans="2:17" s="19" customFormat="1" ht="45" customHeight="1" x14ac:dyDescent="0.3">
      <c r="B102" s="188" t="s">
        <v>77</v>
      </c>
      <c r="C102" s="138"/>
      <c r="D102" s="138"/>
      <c r="E102" s="138"/>
      <c r="F102" s="138"/>
      <c r="G102" s="138"/>
      <c r="H102" s="138"/>
      <c r="I102" s="138"/>
      <c r="J102" s="138"/>
      <c r="K102" s="138"/>
      <c r="L102" s="79" t="b">
        <v>0</v>
      </c>
      <c r="M102" s="37" t="s">
        <v>21</v>
      </c>
      <c r="N102" s="136"/>
      <c r="O102" s="136"/>
      <c r="P102" s="187"/>
      <c r="Q102" s="38">
        <f>IF(L102,3,0)</f>
        <v>0</v>
      </c>
    </row>
    <row r="103" spans="2:17" s="19" customFormat="1" ht="45" customHeight="1" x14ac:dyDescent="0.3">
      <c r="B103" s="188" t="s">
        <v>76</v>
      </c>
      <c r="C103" s="138"/>
      <c r="D103" s="138"/>
      <c r="E103" s="138"/>
      <c r="F103" s="138"/>
      <c r="G103" s="138"/>
      <c r="H103" s="138"/>
      <c r="I103" s="138"/>
      <c r="J103" s="138"/>
      <c r="K103" s="138"/>
      <c r="L103" s="80" t="b">
        <v>0</v>
      </c>
      <c r="M103" s="39" t="s">
        <v>23</v>
      </c>
      <c r="N103" s="136"/>
      <c r="O103" s="136"/>
      <c r="P103" s="187"/>
      <c r="Q103" s="38">
        <f>IF(L103,2,0)</f>
        <v>0</v>
      </c>
    </row>
    <row r="104" spans="2:17" s="19" customFormat="1" ht="45" customHeight="1" x14ac:dyDescent="0.3">
      <c r="B104" s="188" t="s">
        <v>75</v>
      </c>
      <c r="C104" s="138"/>
      <c r="D104" s="138"/>
      <c r="E104" s="138"/>
      <c r="F104" s="138"/>
      <c r="G104" s="138"/>
      <c r="H104" s="138"/>
      <c r="I104" s="138"/>
      <c r="J104" s="138"/>
      <c r="K104" s="138"/>
      <c r="L104" s="79" t="b">
        <v>0</v>
      </c>
      <c r="M104" s="37" t="s">
        <v>22</v>
      </c>
      <c r="N104" s="136"/>
      <c r="O104" s="136"/>
      <c r="P104" s="187"/>
      <c r="Q104" s="38">
        <f>IF(L104,1,0)</f>
        <v>0</v>
      </c>
    </row>
    <row r="105" spans="2:17" s="3" customFormat="1" ht="19.95" customHeight="1" x14ac:dyDescent="0.3">
      <c r="B105" s="91" t="s">
        <v>5</v>
      </c>
      <c r="C105" s="92"/>
      <c r="D105" s="92"/>
      <c r="E105" s="92"/>
      <c r="F105" s="92"/>
      <c r="G105" s="92"/>
      <c r="H105" s="92"/>
      <c r="I105" s="92"/>
      <c r="J105" s="92"/>
      <c r="K105" s="92"/>
      <c r="L105" s="92"/>
      <c r="M105" s="92"/>
      <c r="N105" s="92"/>
      <c r="O105" s="92"/>
      <c r="P105" s="118"/>
      <c r="Q105" s="4"/>
    </row>
    <row r="106" spans="2:17" x14ac:dyDescent="0.3">
      <c r="B106" s="95"/>
      <c r="C106" s="96"/>
      <c r="D106" s="96"/>
      <c r="E106" s="96"/>
      <c r="F106" s="96"/>
      <c r="G106" s="96"/>
      <c r="H106" s="96"/>
      <c r="I106" s="96"/>
      <c r="J106" s="96"/>
      <c r="K106" s="96"/>
      <c r="L106" s="96"/>
      <c r="M106" s="96"/>
      <c r="N106" s="96"/>
      <c r="O106" s="96"/>
      <c r="P106" s="97"/>
    </row>
    <row r="107" spans="2:17" x14ac:dyDescent="0.3">
      <c r="B107" s="95"/>
      <c r="C107" s="96"/>
      <c r="D107" s="96"/>
      <c r="E107" s="96"/>
      <c r="F107" s="96"/>
      <c r="G107" s="96"/>
      <c r="H107" s="96"/>
      <c r="I107" s="96"/>
      <c r="J107" s="96"/>
      <c r="K107" s="96"/>
      <c r="L107" s="96"/>
      <c r="M107" s="96"/>
      <c r="N107" s="96"/>
      <c r="O107" s="96"/>
      <c r="P107" s="97"/>
    </row>
    <row r="108" spans="2:17" x14ac:dyDescent="0.3">
      <c r="B108" s="95"/>
      <c r="C108" s="96"/>
      <c r="D108" s="96"/>
      <c r="E108" s="96"/>
      <c r="F108" s="96"/>
      <c r="G108" s="96"/>
      <c r="H108" s="96"/>
      <c r="I108" s="96"/>
      <c r="J108" s="96"/>
      <c r="K108" s="96"/>
      <c r="L108" s="96"/>
      <c r="M108" s="96"/>
      <c r="N108" s="96"/>
      <c r="O108" s="96"/>
      <c r="P108" s="97"/>
    </row>
    <row r="109" spans="2:17" x14ac:dyDescent="0.3">
      <c r="B109" s="95"/>
      <c r="C109" s="96"/>
      <c r="D109" s="96"/>
      <c r="E109" s="96"/>
      <c r="F109" s="96"/>
      <c r="G109" s="96"/>
      <c r="H109" s="96"/>
      <c r="I109" s="96"/>
      <c r="J109" s="96"/>
      <c r="K109" s="96"/>
      <c r="L109" s="96"/>
      <c r="M109" s="96"/>
      <c r="N109" s="96"/>
      <c r="O109" s="96"/>
      <c r="P109" s="97"/>
    </row>
    <row r="110" spans="2:17" ht="15" thickBot="1" x14ac:dyDescent="0.35">
      <c r="B110" s="98"/>
      <c r="C110" s="99"/>
      <c r="D110" s="99"/>
      <c r="E110" s="99"/>
      <c r="F110" s="99"/>
      <c r="G110" s="99"/>
      <c r="H110" s="99"/>
      <c r="I110" s="99"/>
      <c r="J110" s="99"/>
      <c r="K110" s="99"/>
      <c r="L110" s="99"/>
      <c r="M110" s="99"/>
      <c r="N110" s="99"/>
      <c r="O110" s="99"/>
      <c r="P110" s="100"/>
    </row>
    <row r="111" spans="2:17" ht="15" thickBot="1" x14ac:dyDescent="0.35">
      <c r="B111" s="2"/>
      <c r="C111" s="2"/>
      <c r="D111" s="2"/>
      <c r="E111" s="2"/>
      <c r="F111" s="2"/>
      <c r="G111" s="2"/>
      <c r="H111" s="2"/>
      <c r="I111" s="2"/>
      <c r="J111" s="2"/>
      <c r="K111" s="2"/>
      <c r="L111" s="2"/>
      <c r="M111" s="2"/>
      <c r="N111" s="2"/>
      <c r="O111" s="2"/>
      <c r="P111" s="2"/>
    </row>
    <row r="112" spans="2:17" ht="85.8" customHeight="1" x14ac:dyDescent="0.3">
      <c r="B112" s="119" t="s">
        <v>85</v>
      </c>
      <c r="C112" s="120"/>
      <c r="D112" s="120"/>
      <c r="E112" s="120"/>
      <c r="F112" s="120"/>
      <c r="G112" s="120"/>
      <c r="H112" s="120"/>
      <c r="I112" s="120"/>
      <c r="J112" s="120"/>
      <c r="K112" s="120"/>
      <c r="L112" s="120"/>
      <c r="M112" s="120"/>
      <c r="N112" s="120"/>
      <c r="O112" s="120"/>
      <c r="P112" s="121"/>
    </row>
    <row r="113" spans="2:17" ht="24" customHeight="1" x14ac:dyDescent="0.3">
      <c r="B113" s="122" t="s">
        <v>147</v>
      </c>
      <c r="C113" s="123"/>
      <c r="D113" s="123"/>
      <c r="E113" s="123"/>
      <c r="F113" s="123"/>
      <c r="G113" s="123"/>
      <c r="H113" s="123"/>
      <c r="I113" s="123"/>
      <c r="J113" s="123"/>
      <c r="K113" s="124"/>
      <c r="L113" s="101" t="s">
        <v>4</v>
      </c>
      <c r="M113" s="102"/>
      <c r="N113" s="128" t="s">
        <v>3</v>
      </c>
      <c r="O113" s="101" t="s">
        <v>2</v>
      </c>
      <c r="P113" s="130"/>
    </row>
    <row r="114" spans="2:17" ht="24" customHeight="1" x14ac:dyDescent="0.3">
      <c r="B114" s="125"/>
      <c r="C114" s="126"/>
      <c r="D114" s="126"/>
      <c r="E114" s="126"/>
      <c r="F114" s="126"/>
      <c r="G114" s="126"/>
      <c r="H114" s="126"/>
      <c r="I114" s="126"/>
      <c r="J114" s="126"/>
      <c r="K114" s="127"/>
      <c r="L114" s="131"/>
      <c r="M114" s="139"/>
      <c r="N114" s="129"/>
      <c r="O114" s="131"/>
      <c r="P114" s="132"/>
    </row>
    <row r="115" spans="2:17" s="19" customFormat="1" ht="45" customHeight="1" x14ac:dyDescent="0.3">
      <c r="B115" s="133" t="s">
        <v>120</v>
      </c>
      <c r="C115" s="134"/>
      <c r="D115" s="134"/>
      <c r="E115" s="134"/>
      <c r="F115" s="134"/>
      <c r="G115" s="134"/>
      <c r="H115" s="134"/>
      <c r="I115" s="134"/>
      <c r="J115" s="134"/>
      <c r="K115" s="135"/>
      <c r="L115" s="79" t="b">
        <v>0</v>
      </c>
      <c r="M115" s="37" t="s">
        <v>87</v>
      </c>
      <c r="N115" s="136">
        <v>2</v>
      </c>
      <c r="O115" s="136">
        <f>(SUM(Q115:Q119)*N115)</f>
        <v>0</v>
      </c>
      <c r="P115" s="136"/>
      <c r="Q115" s="38">
        <f>IF(L115,5,0)</f>
        <v>0</v>
      </c>
    </row>
    <row r="116" spans="2:17" s="19" customFormat="1" ht="45" customHeight="1" x14ac:dyDescent="0.3">
      <c r="B116" s="133" t="s">
        <v>121</v>
      </c>
      <c r="C116" s="134"/>
      <c r="D116" s="134"/>
      <c r="E116" s="134"/>
      <c r="F116" s="134"/>
      <c r="G116" s="134"/>
      <c r="H116" s="134"/>
      <c r="I116" s="134"/>
      <c r="J116" s="134"/>
      <c r="K116" s="135"/>
      <c r="L116" s="80" t="b">
        <v>0</v>
      </c>
      <c r="M116" s="39" t="s">
        <v>88</v>
      </c>
      <c r="N116" s="136"/>
      <c r="O116" s="136"/>
      <c r="P116" s="136"/>
      <c r="Q116" s="38">
        <f>IF(L116,5,0)</f>
        <v>0</v>
      </c>
    </row>
    <row r="117" spans="2:17" s="19" customFormat="1" ht="45" customHeight="1" x14ac:dyDescent="0.3">
      <c r="B117" s="138" t="s">
        <v>122</v>
      </c>
      <c r="C117" s="138"/>
      <c r="D117" s="138"/>
      <c r="E117" s="138"/>
      <c r="F117" s="138"/>
      <c r="G117" s="138"/>
      <c r="H117" s="138"/>
      <c r="I117" s="138"/>
      <c r="J117" s="138"/>
      <c r="K117" s="138"/>
      <c r="L117" s="79" t="b">
        <v>0</v>
      </c>
      <c r="M117" s="37" t="s">
        <v>89</v>
      </c>
      <c r="N117" s="136"/>
      <c r="O117" s="136"/>
      <c r="P117" s="136"/>
      <c r="Q117" s="38">
        <f>IF(L117,5,0)</f>
        <v>0</v>
      </c>
    </row>
    <row r="118" spans="2:17" s="19" customFormat="1" ht="45" customHeight="1" x14ac:dyDescent="0.3">
      <c r="B118" s="138" t="s">
        <v>123</v>
      </c>
      <c r="C118" s="138"/>
      <c r="D118" s="138"/>
      <c r="E118" s="138"/>
      <c r="F118" s="138"/>
      <c r="G118" s="138"/>
      <c r="H118" s="138"/>
      <c r="I118" s="138"/>
      <c r="J118" s="138"/>
      <c r="K118" s="138"/>
      <c r="L118" s="80" t="b">
        <v>0</v>
      </c>
      <c r="M118" s="39" t="s">
        <v>91</v>
      </c>
      <c r="N118" s="136"/>
      <c r="O118" s="136"/>
      <c r="P118" s="136"/>
      <c r="Q118" s="38">
        <f>IF(L118,3,0)</f>
        <v>0</v>
      </c>
    </row>
    <row r="119" spans="2:17" s="19" customFormat="1" ht="45" customHeight="1" x14ac:dyDescent="0.3">
      <c r="B119" s="138" t="s">
        <v>124</v>
      </c>
      <c r="C119" s="138"/>
      <c r="D119" s="138"/>
      <c r="E119" s="138"/>
      <c r="F119" s="138"/>
      <c r="G119" s="138"/>
      <c r="H119" s="138"/>
      <c r="I119" s="138"/>
      <c r="J119" s="138"/>
      <c r="K119" s="138"/>
      <c r="L119" s="79" t="b">
        <v>0</v>
      </c>
      <c r="M119" s="37" t="s">
        <v>90</v>
      </c>
      <c r="N119" s="136"/>
      <c r="O119" s="136"/>
      <c r="P119" s="136"/>
      <c r="Q119" s="38">
        <f>IF(L119,2,0)</f>
        <v>0</v>
      </c>
    </row>
    <row r="120" spans="2:17" s="3" customFormat="1" ht="19.95" customHeight="1" x14ac:dyDescent="0.3">
      <c r="B120" s="91" t="s">
        <v>97</v>
      </c>
      <c r="C120" s="92"/>
      <c r="D120" s="92"/>
      <c r="E120" s="92"/>
      <c r="F120" s="92"/>
      <c r="G120" s="92"/>
      <c r="H120" s="92"/>
      <c r="I120" s="92"/>
      <c r="J120" s="92"/>
      <c r="K120" s="92"/>
      <c r="L120" s="92"/>
      <c r="M120" s="92"/>
      <c r="N120" s="92"/>
      <c r="O120" s="92"/>
      <c r="P120" s="118"/>
      <c r="Q120" s="4"/>
    </row>
    <row r="121" spans="2:17" x14ac:dyDescent="0.3">
      <c r="B121" s="95"/>
      <c r="C121" s="96"/>
      <c r="D121" s="96"/>
      <c r="E121" s="96"/>
      <c r="F121" s="96"/>
      <c r="G121" s="96"/>
      <c r="H121" s="96"/>
      <c r="I121" s="96"/>
      <c r="J121" s="96"/>
      <c r="K121" s="96"/>
      <c r="L121" s="96"/>
      <c r="M121" s="96"/>
      <c r="N121" s="96"/>
      <c r="O121" s="96"/>
      <c r="P121" s="97"/>
    </row>
    <row r="122" spans="2:17" x14ac:dyDescent="0.3">
      <c r="B122" s="95"/>
      <c r="C122" s="96"/>
      <c r="D122" s="96"/>
      <c r="E122" s="96"/>
      <c r="F122" s="96"/>
      <c r="G122" s="96"/>
      <c r="H122" s="96"/>
      <c r="I122" s="96"/>
      <c r="J122" s="96"/>
      <c r="K122" s="96"/>
      <c r="L122" s="96"/>
      <c r="M122" s="96"/>
      <c r="N122" s="96"/>
      <c r="O122" s="96"/>
      <c r="P122" s="97"/>
    </row>
    <row r="123" spans="2:17" x14ac:dyDescent="0.3">
      <c r="B123" s="95"/>
      <c r="C123" s="96"/>
      <c r="D123" s="96"/>
      <c r="E123" s="96"/>
      <c r="F123" s="96"/>
      <c r="G123" s="96"/>
      <c r="H123" s="96"/>
      <c r="I123" s="96"/>
      <c r="J123" s="96"/>
      <c r="K123" s="96"/>
      <c r="L123" s="96"/>
      <c r="M123" s="96"/>
      <c r="N123" s="96"/>
      <c r="O123" s="96"/>
      <c r="P123" s="97"/>
    </row>
    <row r="124" spans="2:17" x14ac:dyDescent="0.3">
      <c r="B124" s="95"/>
      <c r="C124" s="96"/>
      <c r="D124" s="96"/>
      <c r="E124" s="96"/>
      <c r="F124" s="96"/>
      <c r="G124" s="96"/>
      <c r="H124" s="96"/>
      <c r="I124" s="96"/>
      <c r="J124" s="96"/>
      <c r="K124" s="96"/>
      <c r="L124" s="96"/>
      <c r="M124" s="96"/>
      <c r="N124" s="96"/>
      <c r="O124" s="96"/>
      <c r="P124" s="97"/>
    </row>
    <row r="125" spans="2:17" ht="15" thickBot="1" x14ac:dyDescent="0.35">
      <c r="B125" s="98"/>
      <c r="C125" s="99"/>
      <c r="D125" s="99"/>
      <c r="E125" s="99"/>
      <c r="F125" s="99"/>
      <c r="G125" s="99"/>
      <c r="H125" s="99"/>
      <c r="I125" s="99"/>
      <c r="J125" s="99"/>
      <c r="K125" s="99"/>
      <c r="L125" s="99"/>
      <c r="M125" s="99"/>
      <c r="N125" s="99"/>
      <c r="O125" s="99"/>
      <c r="P125" s="100"/>
    </row>
    <row r="126" spans="2:17" ht="15" thickBot="1" x14ac:dyDescent="0.35">
      <c r="B126" s="2"/>
      <c r="C126" s="2"/>
      <c r="D126" s="2"/>
      <c r="E126" s="2"/>
      <c r="F126" s="2"/>
      <c r="G126" s="2"/>
      <c r="H126" s="2"/>
      <c r="I126" s="2"/>
      <c r="J126" s="2"/>
      <c r="K126" s="2"/>
      <c r="L126" s="2"/>
      <c r="M126" s="2"/>
      <c r="N126" s="2"/>
      <c r="O126" s="2"/>
      <c r="P126" s="2"/>
    </row>
    <row r="127" spans="2:17" ht="85.8" customHeight="1" x14ac:dyDescent="0.3">
      <c r="B127" s="119" t="s">
        <v>86</v>
      </c>
      <c r="C127" s="120"/>
      <c r="D127" s="120"/>
      <c r="E127" s="120"/>
      <c r="F127" s="120"/>
      <c r="G127" s="120"/>
      <c r="H127" s="120"/>
      <c r="I127" s="120"/>
      <c r="J127" s="120"/>
      <c r="K127" s="120"/>
      <c r="L127" s="120"/>
      <c r="M127" s="120"/>
      <c r="N127" s="120"/>
      <c r="O127" s="120"/>
      <c r="P127" s="121"/>
    </row>
    <row r="128" spans="2:17" ht="24" customHeight="1" x14ac:dyDescent="0.3">
      <c r="B128" s="122" t="s">
        <v>147</v>
      </c>
      <c r="C128" s="123"/>
      <c r="D128" s="123"/>
      <c r="E128" s="123"/>
      <c r="F128" s="123"/>
      <c r="G128" s="123"/>
      <c r="H128" s="123"/>
      <c r="I128" s="123"/>
      <c r="J128" s="123"/>
      <c r="K128" s="124"/>
      <c r="L128" s="101" t="s">
        <v>4</v>
      </c>
      <c r="M128" s="102"/>
      <c r="N128" s="128" t="s">
        <v>3</v>
      </c>
      <c r="O128" s="101" t="s">
        <v>2</v>
      </c>
      <c r="P128" s="130"/>
    </row>
    <row r="129" spans="2:23" ht="24" customHeight="1" x14ac:dyDescent="0.3">
      <c r="B129" s="125"/>
      <c r="C129" s="126"/>
      <c r="D129" s="126"/>
      <c r="E129" s="126"/>
      <c r="F129" s="126"/>
      <c r="G129" s="126"/>
      <c r="H129" s="126"/>
      <c r="I129" s="126"/>
      <c r="J129" s="126"/>
      <c r="K129" s="127"/>
      <c r="L129" s="131"/>
      <c r="M129" s="139"/>
      <c r="N129" s="129"/>
      <c r="O129" s="131"/>
      <c r="P129" s="132"/>
    </row>
    <row r="130" spans="2:23" s="19" customFormat="1" ht="45" customHeight="1" x14ac:dyDescent="0.3">
      <c r="B130" s="133" t="s">
        <v>98</v>
      </c>
      <c r="C130" s="134"/>
      <c r="D130" s="134"/>
      <c r="E130" s="134"/>
      <c r="F130" s="134"/>
      <c r="G130" s="134"/>
      <c r="H130" s="134"/>
      <c r="I130" s="134"/>
      <c r="J130" s="134"/>
      <c r="K130" s="135"/>
      <c r="L130" s="79" t="b">
        <v>0</v>
      </c>
      <c r="M130" s="37" t="s">
        <v>92</v>
      </c>
      <c r="N130" s="136">
        <v>2</v>
      </c>
      <c r="O130" s="136">
        <f>(SUM(Q130:Q135)*N130)</f>
        <v>0</v>
      </c>
      <c r="P130" s="136"/>
      <c r="Q130" s="38">
        <f>IF(L130,5,0)</f>
        <v>0</v>
      </c>
    </row>
    <row r="131" spans="2:23" s="19" customFormat="1" ht="45" customHeight="1" x14ac:dyDescent="0.3">
      <c r="B131" s="133" t="s">
        <v>99</v>
      </c>
      <c r="C131" s="134"/>
      <c r="D131" s="134"/>
      <c r="E131" s="134"/>
      <c r="F131" s="134"/>
      <c r="G131" s="134"/>
      <c r="H131" s="134"/>
      <c r="I131" s="134"/>
      <c r="J131" s="134"/>
      <c r="K131" s="135"/>
      <c r="L131" s="80" t="b">
        <v>0</v>
      </c>
      <c r="M131" s="39" t="s">
        <v>93</v>
      </c>
      <c r="N131" s="136"/>
      <c r="O131" s="136"/>
      <c r="P131" s="136"/>
      <c r="Q131" s="38">
        <f>IF(L131,4,0)</f>
        <v>0</v>
      </c>
    </row>
    <row r="132" spans="2:23" s="19" customFormat="1" ht="45" customHeight="1" x14ac:dyDescent="0.3">
      <c r="B132" s="138" t="s">
        <v>100</v>
      </c>
      <c r="C132" s="138"/>
      <c r="D132" s="138"/>
      <c r="E132" s="138"/>
      <c r="F132" s="138"/>
      <c r="G132" s="138"/>
      <c r="H132" s="138"/>
      <c r="I132" s="138"/>
      <c r="J132" s="138"/>
      <c r="K132" s="138"/>
      <c r="L132" s="79" t="b">
        <v>0</v>
      </c>
      <c r="M132" s="37" t="s">
        <v>94</v>
      </c>
      <c r="N132" s="136"/>
      <c r="O132" s="136"/>
      <c r="P132" s="136"/>
      <c r="Q132" s="38">
        <f>IF(L132,3,0)</f>
        <v>0</v>
      </c>
    </row>
    <row r="133" spans="2:23" s="19" customFormat="1" ht="45" customHeight="1" x14ac:dyDescent="0.3">
      <c r="B133" s="138" t="s">
        <v>118</v>
      </c>
      <c r="C133" s="138"/>
      <c r="D133" s="138"/>
      <c r="E133" s="138"/>
      <c r="F133" s="138"/>
      <c r="G133" s="138"/>
      <c r="H133" s="138"/>
      <c r="I133" s="138"/>
      <c r="J133" s="138"/>
      <c r="K133" s="138"/>
      <c r="L133" s="79" t="b">
        <v>0</v>
      </c>
      <c r="M133" s="37" t="s">
        <v>95</v>
      </c>
      <c r="N133" s="136"/>
      <c r="O133" s="136"/>
      <c r="P133" s="136"/>
      <c r="Q133" s="38">
        <f>IF(L133,2,0)</f>
        <v>0</v>
      </c>
    </row>
    <row r="134" spans="2:23" s="19" customFormat="1" ht="45" customHeight="1" x14ac:dyDescent="0.3">
      <c r="B134" s="83" t="s">
        <v>146</v>
      </c>
      <c r="C134" s="84"/>
      <c r="D134" s="84"/>
      <c r="E134" s="84"/>
      <c r="F134" s="84"/>
      <c r="G134" s="84"/>
      <c r="H134" s="84"/>
      <c r="I134" s="84"/>
      <c r="J134" s="84"/>
      <c r="K134" s="85"/>
      <c r="L134" s="80" t="b">
        <v>0</v>
      </c>
      <c r="M134" s="39" t="s">
        <v>145</v>
      </c>
      <c r="N134" s="136"/>
      <c r="O134" s="136"/>
      <c r="P134" s="136"/>
      <c r="Q134" s="38">
        <f>IF(L134,1,0)</f>
        <v>0</v>
      </c>
    </row>
    <row r="135" spans="2:23" s="19" customFormat="1" ht="45" customHeight="1" x14ac:dyDescent="0.3">
      <c r="B135" s="138" t="s">
        <v>119</v>
      </c>
      <c r="C135" s="138"/>
      <c r="D135" s="138"/>
      <c r="E135" s="138"/>
      <c r="F135" s="138"/>
      <c r="G135" s="138"/>
      <c r="H135" s="138"/>
      <c r="I135" s="138"/>
      <c r="J135" s="138"/>
      <c r="K135" s="138"/>
      <c r="L135" s="79" t="b">
        <v>0</v>
      </c>
      <c r="M135" s="37" t="s">
        <v>96</v>
      </c>
      <c r="N135" s="136"/>
      <c r="O135" s="136"/>
      <c r="P135" s="136"/>
      <c r="Q135" s="38">
        <f>IF(L135,0,0)</f>
        <v>0</v>
      </c>
    </row>
    <row r="136" spans="2:23" s="3" customFormat="1" ht="19.95" customHeight="1" x14ac:dyDescent="0.3">
      <c r="B136" s="91" t="s">
        <v>97</v>
      </c>
      <c r="C136" s="92"/>
      <c r="D136" s="92"/>
      <c r="E136" s="92"/>
      <c r="F136" s="92"/>
      <c r="G136" s="92"/>
      <c r="H136" s="92"/>
      <c r="I136" s="92"/>
      <c r="J136" s="92"/>
      <c r="K136" s="92"/>
      <c r="L136" s="92"/>
      <c r="M136" s="92"/>
      <c r="N136" s="92"/>
      <c r="O136" s="92"/>
      <c r="P136" s="118"/>
      <c r="Q136" s="4"/>
    </row>
    <row r="137" spans="2:23" x14ac:dyDescent="0.3">
      <c r="B137" s="95"/>
      <c r="C137" s="96"/>
      <c r="D137" s="96"/>
      <c r="E137" s="96"/>
      <c r="F137" s="96"/>
      <c r="G137" s="96"/>
      <c r="H137" s="96"/>
      <c r="I137" s="96"/>
      <c r="J137" s="96"/>
      <c r="K137" s="96"/>
      <c r="L137" s="96"/>
      <c r="M137" s="96"/>
      <c r="N137" s="96"/>
      <c r="O137" s="96"/>
      <c r="P137" s="97"/>
    </row>
    <row r="138" spans="2:23" x14ac:dyDescent="0.3">
      <c r="B138" s="95"/>
      <c r="C138" s="96"/>
      <c r="D138" s="96"/>
      <c r="E138" s="96"/>
      <c r="F138" s="96"/>
      <c r="G138" s="96"/>
      <c r="H138" s="96"/>
      <c r="I138" s="96"/>
      <c r="J138" s="96"/>
      <c r="K138" s="96"/>
      <c r="L138" s="96"/>
      <c r="M138" s="96"/>
      <c r="N138" s="96"/>
      <c r="O138" s="96"/>
      <c r="P138" s="97"/>
    </row>
    <row r="139" spans="2:23" x14ac:dyDescent="0.3">
      <c r="B139" s="95"/>
      <c r="C139" s="96"/>
      <c r="D139" s="96"/>
      <c r="E139" s="96"/>
      <c r="F139" s="96"/>
      <c r="G139" s="96"/>
      <c r="H139" s="96"/>
      <c r="I139" s="96"/>
      <c r="J139" s="96"/>
      <c r="K139" s="96"/>
      <c r="L139" s="96"/>
      <c r="M139" s="96"/>
      <c r="N139" s="96"/>
      <c r="O139" s="96"/>
      <c r="P139" s="97"/>
      <c r="W139" s="78"/>
    </row>
    <row r="140" spans="2:23" x14ac:dyDescent="0.3">
      <c r="B140" s="95"/>
      <c r="C140" s="96"/>
      <c r="D140" s="96"/>
      <c r="E140" s="96"/>
      <c r="F140" s="96"/>
      <c r="G140" s="96"/>
      <c r="H140" s="96"/>
      <c r="I140" s="96"/>
      <c r="J140" s="96"/>
      <c r="K140" s="96"/>
      <c r="L140" s="96"/>
      <c r="M140" s="96"/>
      <c r="N140" s="96"/>
      <c r="O140" s="96"/>
      <c r="P140" s="97"/>
    </row>
    <row r="141" spans="2:23" ht="15" thickBot="1" x14ac:dyDescent="0.35">
      <c r="B141" s="98"/>
      <c r="C141" s="99"/>
      <c r="D141" s="99"/>
      <c r="E141" s="99"/>
      <c r="F141" s="99"/>
      <c r="G141" s="99"/>
      <c r="H141" s="99"/>
      <c r="I141" s="99"/>
      <c r="J141" s="99"/>
      <c r="K141" s="99"/>
      <c r="L141" s="99"/>
      <c r="M141" s="99"/>
      <c r="N141" s="99"/>
      <c r="O141" s="99"/>
      <c r="P141" s="100"/>
    </row>
    <row r="142" spans="2:23" ht="15" thickBot="1" x14ac:dyDescent="0.35">
      <c r="B142" s="2"/>
      <c r="C142" s="2"/>
      <c r="D142" s="2"/>
      <c r="E142" s="2"/>
      <c r="F142" s="2"/>
      <c r="G142" s="2"/>
      <c r="H142" s="2"/>
      <c r="I142" s="2"/>
      <c r="J142" s="2"/>
      <c r="K142" s="2"/>
      <c r="L142" s="2"/>
      <c r="M142" s="2"/>
      <c r="N142" s="2"/>
      <c r="O142" s="2"/>
      <c r="P142" s="2"/>
    </row>
    <row r="143" spans="2:23" ht="85.8" customHeight="1" x14ac:dyDescent="0.3">
      <c r="B143" s="119" t="s">
        <v>126</v>
      </c>
      <c r="C143" s="120"/>
      <c r="D143" s="120"/>
      <c r="E143" s="120"/>
      <c r="F143" s="120"/>
      <c r="G143" s="120"/>
      <c r="H143" s="120"/>
      <c r="I143" s="120"/>
      <c r="J143" s="120"/>
      <c r="K143" s="120"/>
      <c r="L143" s="120"/>
      <c r="M143" s="120"/>
      <c r="N143" s="120"/>
      <c r="O143" s="120"/>
      <c r="P143" s="121"/>
    </row>
    <row r="144" spans="2:23" ht="24" customHeight="1" x14ac:dyDescent="0.3">
      <c r="B144" s="122" t="s">
        <v>147</v>
      </c>
      <c r="C144" s="123"/>
      <c r="D144" s="123"/>
      <c r="E144" s="123"/>
      <c r="F144" s="123"/>
      <c r="G144" s="123"/>
      <c r="H144" s="123"/>
      <c r="I144" s="123"/>
      <c r="J144" s="123"/>
      <c r="K144" s="124"/>
      <c r="L144" s="101" t="s">
        <v>4</v>
      </c>
      <c r="M144" s="102"/>
      <c r="N144" s="128" t="s">
        <v>3</v>
      </c>
      <c r="O144" s="101" t="s">
        <v>2</v>
      </c>
      <c r="P144" s="130"/>
    </row>
    <row r="145" spans="2:17" ht="24" customHeight="1" x14ac:dyDescent="0.3">
      <c r="B145" s="125"/>
      <c r="C145" s="126"/>
      <c r="D145" s="126"/>
      <c r="E145" s="126"/>
      <c r="F145" s="126"/>
      <c r="G145" s="126"/>
      <c r="H145" s="126"/>
      <c r="I145" s="126"/>
      <c r="J145" s="126"/>
      <c r="K145" s="127"/>
      <c r="L145" s="131"/>
      <c r="M145" s="139"/>
      <c r="N145" s="129"/>
      <c r="O145" s="131"/>
      <c r="P145" s="132"/>
    </row>
    <row r="146" spans="2:17" s="19" customFormat="1" ht="45" customHeight="1" x14ac:dyDescent="0.3">
      <c r="B146" s="133" t="s">
        <v>110</v>
      </c>
      <c r="C146" s="134"/>
      <c r="D146" s="134"/>
      <c r="E146" s="134"/>
      <c r="F146" s="134"/>
      <c r="G146" s="134"/>
      <c r="H146" s="134"/>
      <c r="I146" s="134"/>
      <c r="J146" s="134"/>
      <c r="K146" s="135"/>
      <c r="L146" s="79" t="b">
        <v>0</v>
      </c>
      <c r="M146" s="37" t="s">
        <v>101</v>
      </c>
      <c r="N146" s="136">
        <v>4</v>
      </c>
      <c r="O146" s="136">
        <f>(SUM(Q146:Q150)*N146)</f>
        <v>0</v>
      </c>
      <c r="P146" s="136"/>
      <c r="Q146" s="38">
        <f>IF(L146,5,0)</f>
        <v>0</v>
      </c>
    </row>
    <row r="147" spans="2:17" s="19" customFormat="1" ht="45" customHeight="1" x14ac:dyDescent="0.3">
      <c r="B147" s="133" t="s">
        <v>109</v>
      </c>
      <c r="C147" s="134"/>
      <c r="D147" s="134"/>
      <c r="E147" s="134"/>
      <c r="F147" s="134"/>
      <c r="G147" s="134"/>
      <c r="H147" s="134"/>
      <c r="I147" s="134"/>
      <c r="J147" s="134"/>
      <c r="K147" s="135"/>
      <c r="L147" s="80" t="b">
        <v>0</v>
      </c>
      <c r="M147" s="39" t="s">
        <v>102</v>
      </c>
      <c r="N147" s="136"/>
      <c r="O147" s="136"/>
      <c r="P147" s="136"/>
      <c r="Q147" s="38">
        <f>IF(L147,4,0)</f>
        <v>0</v>
      </c>
    </row>
    <row r="148" spans="2:17" s="19" customFormat="1" ht="45" customHeight="1" x14ac:dyDescent="0.3">
      <c r="B148" s="138" t="s">
        <v>108</v>
      </c>
      <c r="C148" s="138"/>
      <c r="D148" s="138"/>
      <c r="E148" s="138"/>
      <c r="F148" s="138"/>
      <c r="G148" s="138"/>
      <c r="H148" s="138"/>
      <c r="I148" s="138"/>
      <c r="J148" s="138"/>
      <c r="K148" s="138"/>
      <c r="L148" s="79" t="b">
        <v>0</v>
      </c>
      <c r="M148" s="37" t="s">
        <v>103</v>
      </c>
      <c r="N148" s="136"/>
      <c r="O148" s="136"/>
      <c r="P148" s="136"/>
      <c r="Q148" s="38">
        <f>IF(L148,3,0)</f>
        <v>0</v>
      </c>
    </row>
    <row r="149" spans="2:17" s="19" customFormat="1" ht="45" customHeight="1" x14ac:dyDescent="0.3">
      <c r="B149" s="138" t="s">
        <v>107</v>
      </c>
      <c r="C149" s="138"/>
      <c r="D149" s="138"/>
      <c r="E149" s="138"/>
      <c r="F149" s="138"/>
      <c r="G149" s="138"/>
      <c r="H149" s="138"/>
      <c r="I149" s="138"/>
      <c r="J149" s="138"/>
      <c r="K149" s="138"/>
      <c r="L149" s="80" t="b">
        <v>0</v>
      </c>
      <c r="M149" s="39" t="s">
        <v>104</v>
      </c>
      <c r="N149" s="136"/>
      <c r="O149" s="136"/>
      <c r="P149" s="136"/>
      <c r="Q149" s="38">
        <f>IF(L149,2,0)</f>
        <v>0</v>
      </c>
    </row>
    <row r="150" spans="2:17" s="19" customFormat="1" ht="45" customHeight="1" x14ac:dyDescent="0.3">
      <c r="B150" s="138" t="s">
        <v>106</v>
      </c>
      <c r="C150" s="138"/>
      <c r="D150" s="138"/>
      <c r="E150" s="138"/>
      <c r="F150" s="138"/>
      <c r="G150" s="138"/>
      <c r="H150" s="138"/>
      <c r="I150" s="138"/>
      <c r="J150" s="138"/>
      <c r="K150" s="138"/>
      <c r="L150" s="79" t="b">
        <v>0</v>
      </c>
      <c r="M150" s="37" t="s">
        <v>105</v>
      </c>
      <c r="N150" s="136"/>
      <c r="O150" s="136"/>
      <c r="P150" s="136"/>
      <c r="Q150" s="38">
        <f>IF(L150,0,0)</f>
        <v>0</v>
      </c>
    </row>
    <row r="151" spans="2:17" s="3" customFormat="1" ht="19.95" customHeight="1" x14ac:dyDescent="0.3">
      <c r="B151" s="91" t="s">
        <v>97</v>
      </c>
      <c r="C151" s="92"/>
      <c r="D151" s="92"/>
      <c r="E151" s="92"/>
      <c r="F151" s="92"/>
      <c r="G151" s="92"/>
      <c r="H151" s="92"/>
      <c r="I151" s="92"/>
      <c r="J151" s="92"/>
      <c r="K151" s="92"/>
      <c r="L151" s="92"/>
      <c r="M151" s="92"/>
      <c r="N151" s="92"/>
      <c r="O151" s="92"/>
      <c r="P151" s="118"/>
      <c r="Q151" s="4"/>
    </row>
    <row r="152" spans="2:17" x14ac:dyDescent="0.3">
      <c r="B152" s="95"/>
      <c r="C152" s="96"/>
      <c r="D152" s="96"/>
      <c r="E152" s="96"/>
      <c r="F152" s="96"/>
      <c r="G152" s="96"/>
      <c r="H152" s="96"/>
      <c r="I152" s="96"/>
      <c r="J152" s="96"/>
      <c r="K152" s="96"/>
      <c r="L152" s="96"/>
      <c r="M152" s="96"/>
      <c r="N152" s="96"/>
      <c r="O152" s="96"/>
      <c r="P152" s="97"/>
    </row>
    <row r="153" spans="2:17" x14ac:dyDescent="0.3">
      <c r="B153" s="95"/>
      <c r="C153" s="96"/>
      <c r="D153" s="96"/>
      <c r="E153" s="96"/>
      <c r="F153" s="96"/>
      <c r="G153" s="96"/>
      <c r="H153" s="96"/>
      <c r="I153" s="96"/>
      <c r="J153" s="96"/>
      <c r="K153" s="96"/>
      <c r="L153" s="96"/>
      <c r="M153" s="96"/>
      <c r="N153" s="96"/>
      <c r="O153" s="96"/>
      <c r="P153" s="97"/>
    </row>
    <row r="154" spans="2:17" x14ac:dyDescent="0.3">
      <c r="B154" s="95"/>
      <c r="C154" s="96"/>
      <c r="D154" s="96"/>
      <c r="E154" s="96"/>
      <c r="F154" s="96"/>
      <c r="G154" s="96"/>
      <c r="H154" s="96"/>
      <c r="I154" s="96"/>
      <c r="J154" s="96"/>
      <c r="K154" s="96"/>
      <c r="L154" s="96"/>
      <c r="M154" s="96"/>
      <c r="N154" s="96"/>
      <c r="O154" s="96"/>
      <c r="P154" s="97"/>
    </row>
    <row r="155" spans="2:17" x14ac:dyDescent="0.3">
      <c r="B155" s="95"/>
      <c r="C155" s="96"/>
      <c r="D155" s="96"/>
      <c r="E155" s="96"/>
      <c r="F155" s="96"/>
      <c r="G155" s="96"/>
      <c r="H155" s="96"/>
      <c r="I155" s="96"/>
      <c r="J155" s="96"/>
      <c r="K155" s="96"/>
      <c r="L155" s="96"/>
      <c r="M155" s="96"/>
      <c r="N155" s="96"/>
      <c r="O155" s="96"/>
      <c r="P155" s="97"/>
    </row>
    <row r="156" spans="2:17" ht="15" thickBot="1" x14ac:dyDescent="0.35">
      <c r="B156" s="98"/>
      <c r="C156" s="99"/>
      <c r="D156" s="99"/>
      <c r="E156" s="99"/>
      <c r="F156" s="99"/>
      <c r="G156" s="99"/>
      <c r="H156" s="99"/>
      <c r="I156" s="99"/>
      <c r="J156" s="99"/>
      <c r="K156" s="99"/>
      <c r="L156" s="99"/>
      <c r="M156" s="99"/>
      <c r="N156" s="99"/>
      <c r="O156" s="99"/>
      <c r="P156" s="100"/>
    </row>
    <row r="157" spans="2:17" ht="15" thickBot="1" x14ac:dyDescent="0.35">
      <c r="B157" s="2"/>
      <c r="C157" s="2"/>
      <c r="D157" s="2"/>
      <c r="E157" s="2"/>
      <c r="F157" s="2"/>
      <c r="G157" s="2"/>
      <c r="H157" s="2"/>
      <c r="I157" s="2"/>
      <c r="J157" s="2"/>
      <c r="K157" s="2"/>
      <c r="L157" s="2"/>
      <c r="M157" s="2"/>
      <c r="N157" s="2"/>
      <c r="O157" s="2"/>
      <c r="P157" s="2"/>
    </row>
    <row r="158" spans="2:17" ht="85.8" customHeight="1" x14ac:dyDescent="0.3">
      <c r="B158" s="119" t="s">
        <v>112</v>
      </c>
      <c r="C158" s="120"/>
      <c r="D158" s="120"/>
      <c r="E158" s="120"/>
      <c r="F158" s="120"/>
      <c r="G158" s="120"/>
      <c r="H158" s="120"/>
      <c r="I158" s="120"/>
      <c r="J158" s="120"/>
      <c r="K158" s="120"/>
      <c r="L158" s="120"/>
      <c r="M158" s="120"/>
      <c r="N158" s="120"/>
      <c r="O158" s="120"/>
      <c r="P158" s="121"/>
    </row>
    <row r="159" spans="2:17" ht="22.05" customHeight="1" x14ac:dyDescent="0.3">
      <c r="B159" s="122" t="s">
        <v>148</v>
      </c>
      <c r="C159" s="123"/>
      <c r="D159" s="123"/>
      <c r="E159" s="123"/>
      <c r="F159" s="123"/>
      <c r="G159" s="123"/>
      <c r="H159" s="123"/>
      <c r="I159" s="123"/>
      <c r="J159" s="123"/>
      <c r="K159" s="124"/>
      <c r="L159" s="101" t="s">
        <v>4</v>
      </c>
      <c r="M159" s="102"/>
      <c r="N159" s="128" t="s">
        <v>3</v>
      </c>
      <c r="O159" s="101" t="s">
        <v>2</v>
      </c>
      <c r="P159" s="130"/>
    </row>
    <row r="160" spans="2:17" ht="22.05" customHeight="1" x14ac:dyDescent="0.3">
      <c r="B160" s="122"/>
      <c r="C160" s="123"/>
      <c r="D160" s="123"/>
      <c r="E160" s="123"/>
      <c r="F160" s="123"/>
      <c r="G160" s="123"/>
      <c r="H160" s="123"/>
      <c r="I160" s="123"/>
      <c r="J160" s="123"/>
      <c r="K160" s="124"/>
      <c r="L160" s="101"/>
      <c r="M160" s="102"/>
      <c r="N160" s="128"/>
      <c r="O160" s="101"/>
      <c r="P160" s="130"/>
    </row>
    <row r="161" spans="2:17" ht="22.05" customHeight="1" x14ac:dyDescent="0.3">
      <c r="B161" s="125"/>
      <c r="C161" s="126"/>
      <c r="D161" s="126"/>
      <c r="E161" s="126"/>
      <c r="F161" s="126"/>
      <c r="G161" s="126"/>
      <c r="H161" s="126"/>
      <c r="I161" s="126"/>
      <c r="J161" s="126"/>
      <c r="K161" s="127"/>
      <c r="L161" s="57" t="s">
        <v>111</v>
      </c>
      <c r="M161" s="58" t="s">
        <v>113</v>
      </c>
      <c r="N161" s="129"/>
      <c r="O161" s="131"/>
      <c r="P161" s="132"/>
    </row>
    <row r="162" spans="2:17" s="19" customFormat="1" ht="45" customHeight="1" x14ac:dyDescent="0.3">
      <c r="B162" s="133" t="s">
        <v>114</v>
      </c>
      <c r="C162" s="134"/>
      <c r="D162" s="134"/>
      <c r="E162" s="134"/>
      <c r="F162" s="134"/>
      <c r="G162" s="134"/>
      <c r="H162" s="134"/>
      <c r="I162" s="134"/>
      <c r="J162" s="134"/>
      <c r="K162" s="135"/>
      <c r="L162" s="81"/>
      <c r="M162" s="76">
        <v>3</v>
      </c>
      <c r="N162" s="136">
        <v>6</v>
      </c>
      <c r="O162" s="137">
        <f>SUM(Q162,Q163,Q164,Q165)</f>
        <v>0</v>
      </c>
      <c r="P162" s="136"/>
      <c r="Q162" s="38">
        <f>N162*M162*L162</f>
        <v>0</v>
      </c>
    </row>
    <row r="163" spans="2:17" s="19" customFormat="1" ht="45" customHeight="1" x14ac:dyDescent="0.3">
      <c r="B163" s="133" t="s">
        <v>116</v>
      </c>
      <c r="C163" s="134"/>
      <c r="D163" s="134"/>
      <c r="E163" s="134"/>
      <c r="F163" s="134"/>
      <c r="G163" s="134"/>
      <c r="H163" s="134"/>
      <c r="I163" s="134"/>
      <c r="J163" s="134"/>
      <c r="K163" s="135"/>
      <c r="L163" s="82"/>
      <c r="M163" s="77">
        <v>3</v>
      </c>
      <c r="N163" s="136"/>
      <c r="O163" s="137"/>
      <c r="P163" s="136"/>
      <c r="Q163" s="38">
        <f>N162*M163*L163</f>
        <v>0</v>
      </c>
    </row>
    <row r="164" spans="2:17" s="19" customFormat="1" ht="45" customHeight="1" x14ac:dyDescent="0.3">
      <c r="B164" s="133" t="s">
        <v>115</v>
      </c>
      <c r="C164" s="134"/>
      <c r="D164" s="134"/>
      <c r="E164" s="134"/>
      <c r="F164" s="134"/>
      <c r="G164" s="134"/>
      <c r="H164" s="134"/>
      <c r="I164" s="134"/>
      <c r="J164" s="134"/>
      <c r="K164" s="135"/>
      <c r="L164" s="81"/>
      <c r="M164" s="76">
        <v>2</v>
      </c>
      <c r="N164" s="136"/>
      <c r="O164" s="137"/>
      <c r="P164" s="136"/>
      <c r="Q164" s="38">
        <f>N162*M164*L164</f>
        <v>0</v>
      </c>
    </row>
    <row r="165" spans="2:17" s="19" customFormat="1" ht="45" customHeight="1" thickBot="1" x14ac:dyDescent="0.35">
      <c r="B165" s="138" t="s">
        <v>117</v>
      </c>
      <c r="C165" s="138"/>
      <c r="D165" s="138"/>
      <c r="E165" s="138"/>
      <c r="F165" s="138"/>
      <c r="G165" s="138"/>
      <c r="H165" s="138"/>
      <c r="I165" s="138"/>
      <c r="J165" s="138"/>
      <c r="K165" s="138"/>
      <c r="L165" s="82"/>
      <c r="M165" s="77">
        <v>1</v>
      </c>
      <c r="N165" s="136"/>
      <c r="O165" s="137"/>
      <c r="P165" s="136"/>
      <c r="Q165" s="38">
        <f>N162*M165*L165</f>
        <v>0</v>
      </c>
    </row>
    <row r="166" spans="2:17" s="19" customFormat="1" ht="22.8" customHeight="1" thickBot="1" x14ac:dyDescent="0.35">
      <c r="B166" s="103" t="s">
        <v>125</v>
      </c>
      <c r="C166" s="104"/>
      <c r="D166" s="104"/>
      <c r="E166" s="104"/>
      <c r="F166" s="104"/>
      <c r="G166" s="104"/>
      <c r="H166" s="104"/>
      <c r="I166" s="104"/>
      <c r="J166" s="104"/>
      <c r="K166" s="104"/>
      <c r="L166" s="104"/>
      <c r="M166" s="104"/>
      <c r="N166" s="105"/>
      <c r="O166" s="106">
        <f>IF(O162&gt;30,30,O162)</f>
        <v>0</v>
      </c>
      <c r="P166" s="107"/>
      <c r="Q166" s="38"/>
    </row>
    <row r="167" spans="2:17" s="3" customFormat="1" ht="19.95" customHeight="1" x14ac:dyDescent="0.3">
      <c r="B167" s="91" t="s">
        <v>97</v>
      </c>
      <c r="C167" s="92"/>
      <c r="D167" s="92"/>
      <c r="E167" s="92"/>
      <c r="F167" s="92"/>
      <c r="G167" s="92"/>
      <c r="H167" s="92"/>
      <c r="I167" s="92"/>
      <c r="J167" s="92"/>
      <c r="K167" s="92"/>
      <c r="L167" s="92"/>
      <c r="M167" s="92"/>
      <c r="N167" s="92"/>
      <c r="O167" s="93"/>
      <c r="P167" s="94"/>
      <c r="Q167" s="4"/>
    </row>
    <row r="168" spans="2:17" x14ac:dyDescent="0.3">
      <c r="B168" s="95"/>
      <c r="C168" s="96"/>
      <c r="D168" s="96"/>
      <c r="E168" s="96"/>
      <c r="F168" s="96"/>
      <c r="G168" s="96"/>
      <c r="H168" s="96"/>
      <c r="I168" s="96"/>
      <c r="J168" s="96"/>
      <c r="K168" s="96"/>
      <c r="L168" s="96"/>
      <c r="M168" s="96"/>
      <c r="N168" s="96"/>
      <c r="O168" s="96"/>
      <c r="P168" s="97"/>
    </row>
    <row r="169" spans="2:17" x14ac:dyDescent="0.3">
      <c r="B169" s="95"/>
      <c r="C169" s="96"/>
      <c r="D169" s="96"/>
      <c r="E169" s="96"/>
      <c r="F169" s="96"/>
      <c r="G169" s="96"/>
      <c r="H169" s="96"/>
      <c r="I169" s="96"/>
      <c r="J169" s="96"/>
      <c r="K169" s="96"/>
      <c r="L169" s="96"/>
      <c r="M169" s="96"/>
      <c r="N169" s="96"/>
      <c r="O169" s="96"/>
      <c r="P169" s="97"/>
    </row>
    <row r="170" spans="2:17" x14ac:dyDescent="0.3">
      <c r="B170" s="95"/>
      <c r="C170" s="96"/>
      <c r="D170" s="96"/>
      <c r="E170" s="96"/>
      <c r="F170" s="96"/>
      <c r="G170" s="96"/>
      <c r="H170" s="96"/>
      <c r="I170" s="96"/>
      <c r="J170" s="96"/>
      <c r="K170" s="96"/>
      <c r="L170" s="96"/>
      <c r="M170" s="96"/>
      <c r="N170" s="96"/>
      <c r="O170" s="96"/>
      <c r="P170" s="97"/>
    </row>
    <row r="171" spans="2:17" x14ac:dyDescent="0.3">
      <c r="B171" s="95"/>
      <c r="C171" s="96"/>
      <c r="D171" s="96"/>
      <c r="E171" s="96"/>
      <c r="F171" s="96"/>
      <c r="G171" s="96"/>
      <c r="H171" s="96"/>
      <c r="I171" s="96"/>
      <c r="J171" s="96"/>
      <c r="K171" s="96"/>
      <c r="L171" s="96"/>
      <c r="M171" s="96"/>
      <c r="N171" s="96"/>
      <c r="O171" s="96"/>
      <c r="P171" s="97"/>
    </row>
    <row r="172" spans="2:17" ht="15" thickBot="1" x14ac:dyDescent="0.35">
      <c r="B172" s="98"/>
      <c r="C172" s="99"/>
      <c r="D172" s="99"/>
      <c r="E172" s="99"/>
      <c r="F172" s="99"/>
      <c r="G172" s="99"/>
      <c r="H172" s="99"/>
      <c r="I172" s="99"/>
      <c r="J172" s="99"/>
      <c r="K172" s="99"/>
      <c r="L172" s="99"/>
      <c r="M172" s="99"/>
      <c r="N172" s="99"/>
      <c r="O172" s="99"/>
      <c r="P172" s="100"/>
    </row>
    <row r="173" spans="2:17" ht="15" thickBot="1" x14ac:dyDescent="0.35"/>
    <row r="174" spans="2:17" ht="30" customHeight="1" thickBot="1" x14ac:dyDescent="0.35">
      <c r="B174" s="144" t="s">
        <v>143</v>
      </c>
      <c r="C174" s="145"/>
      <c r="D174" s="145"/>
      <c r="E174" s="145"/>
      <c r="F174" s="145"/>
      <c r="G174" s="145"/>
      <c r="H174" s="145"/>
      <c r="I174" s="145"/>
      <c r="J174" s="145"/>
      <c r="K174" s="145"/>
      <c r="L174" s="145"/>
      <c r="M174" s="145"/>
      <c r="N174" s="145"/>
      <c r="O174" s="145"/>
      <c r="P174" s="146"/>
    </row>
    <row r="175" spans="2:17" x14ac:dyDescent="0.3">
      <c r="B175" s="15"/>
      <c r="P175" s="16"/>
    </row>
    <row r="176" spans="2:17" ht="14.4" customHeight="1" x14ac:dyDescent="0.3">
      <c r="B176" s="34"/>
      <c r="C176" s="151" t="s">
        <v>15</v>
      </c>
      <c r="D176" s="152"/>
      <c r="E176" s="152"/>
      <c r="F176" s="152"/>
      <c r="G176" s="152"/>
      <c r="H176" s="152"/>
      <c r="I176" s="152"/>
      <c r="J176" s="152"/>
      <c r="K176" s="152"/>
      <c r="L176" s="152"/>
      <c r="M176" s="152"/>
      <c r="N176" s="152"/>
      <c r="O176" s="152"/>
      <c r="P176" s="35"/>
    </row>
    <row r="177" spans="2:16" x14ac:dyDescent="0.3">
      <c r="B177" s="36"/>
      <c r="C177" s="152"/>
      <c r="D177" s="152"/>
      <c r="E177" s="152"/>
      <c r="F177" s="152"/>
      <c r="G177" s="152"/>
      <c r="H177" s="152"/>
      <c r="I177" s="152"/>
      <c r="J177" s="152"/>
      <c r="K177" s="152"/>
      <c r="L177" s="152"/>
      <c r="M177" s="152"/>
      <c r="N177" s="152"/>
      <c r="O177" s="152"/>
      <c r="P177" s="35"/>
    </row>
    <row r="178" spans="2:16" x14ac:dyDescent="0.3">
      <c r="B178" s="36"/>
      <c r="C178" s="152"/>
      <c r="D178" s="152"/>
      <c r="E178" s="152"/>
      <c r="F178" s="152"/>
      <c r="G178" s="152"/>
      <c r="H178" s="152"/>
      <c r="I178" s="152"/>
      <c r="J178" s="152"/>
      <c r="K178" s="152"/>
      <c r="L178" s="152"/>
      <c r="M178" s="152"/>
      <c r="N178" s="152"/>
      <c r="O178" s="152"/>
      <c r="P178" s="35"/>
    </row>
    <row r="179" spans="2:16" x14ac:dyDescent="0.3">
      <c r="B179" s="15"/>
      <c r="P179" s="16"/>
    </row>
    <row r="180" spans="2:16" x14ac:dyDescent="0.3">
      <c r="B180" s="15"/>
      <c r="C180" s="147"/>
      <c r="D180" s="147"/>
      <c r="E180" s="147"/>
      <c r="I180" s="110" t="s">
        <v>18</v>
      </c>
      <c r="J180" s="111"/>
      <c r="K180" s="111"/>
      <c r="N180" s="150">
        <f>N17</f>
        <v>0</v>
      </c>
      <c r="O180" s="150"/>
      <c r="P180" s="16"/>
    </row>
    <row r="181" spans="2:16" x14ac:dyDescent="0.3">
      <c r="B181" s="15"/>
      <c r="C181" s="147"/>
      <c r="D181" s="147"/>
      <c r="E181" s="147"/>
      <c r="I181" s="111"/>
      <c r="J181" s="111"/>
      <c r="K181" s="111"/>
      <c r="N181" s="150"/>
      <c r="O181" s="150"/>
      <c r="P181" s="16"/>
    </row>
    <row r="182" spans="2:16" x14ac:dyDescent="0.3">
      <c r="B182" s="15"/>
      <c r="C182" s="147"/>
      <c r="D182" s="147"/>
      <c r="E182" s="147"/>
      <c r="P182" s="16"/>
    </row>
    <row r="183" spans="2:16" x14ac:dyDescent="0.3">
      <c r="B183" s="15"/>
      <c r="C183" s="147"/>
      <c r="D183" s="147"/>
      <c r="E183" s="147"/>
      <c r="I183" s="148" t="s">
        <v>17</v>
      </c>
      <c r="J183" s="149"/>
      <c r="K183" s="149"/>
      <c r="N183" s="150" t="str">
        <f>IF(N180&lt;60,B198,IF(N180&lt;65,B197,IF(N180&lt;70,B196,IF(N180&lt;75,B194,IF(N180&lt;84,B194,IF(N180&gt;=80,B193))))))</f>
        <v>Fail</v>
      </c>
      <c r="O183" s="150"/>
      <c r="P183" s="16"/>
    </row>
    <row r="184" spans="2:16" x14ac:dyDescent="0.3">
      <c r="B184" s="15"/>
      <c r="C184" s="110" t="s">
        <v>16</v>
      </c>
      <c r="D184" s="111"/>
      <c r="E184" s="111"/>
      <c r="I184" s="149"/>
      <c r="J184" s="149"/>
      <c r="K184" s="149"/>
      <c r="N184" s="150"/>
      <c r="O184" s="150"/>
      <c r="P184" s="16"/>
    </row>
    <row r="185" spans="2:16" x14ac:dyDescent="0.3">
      <c r="B185" s="15"/>
      <c r="C185" s="111"/>
      <c r="D185" s="111"/>
      <c r="E185" s="111"/>
      <c r="I185" s="149"/>
      <c r="J185" s="149"/>
      <c r="K185" s="149"/>
      <c r="N185" s="150"/>
      <c r="O185" s="150"/>
      <c r="P185" s="16"/>
    </row>
    <row r="186" spans="2:16" x14ac:dyDescent="0.3">
      <c r="B186" s="15"/>
      <c r="C186" s="59"/>
      <c r="D186" s="59"/>
      <c r="E186" s="59"/>
      <c r="I186" s="7"/>
      <c r="J186" s="7"/>
      <c r="K186" s="7"/>
      <c r="N186" s="7"/>
      <c r="O186" s="7"/>
      <c r="P186" s="16"/>
    </row>
    <row r="187" spans="2:16" x14ac:dyDescent="0.3">
      <c r="B187" s="15"/>
      <c r="C187" s="59"/>
      <c r="D187" s="59"/>
      <c r="E187" s="59"/>
      <c r="I187" s="110" t="s">
        <v>138</v>
      </c>
      <c r="J187" s="111"/>
      <c r="K187" s="111"/>
      <c r="N187" s="112" t="str">
        <f>IF(N180&lt;64,J198,IF(N180&lt;65,J197,IF(N180&gt;64,J195)))</f>
        <v>Fail Standing
Kedudukan Gagal</v>
      </c>
      <c r="O187" s="112"/>
      <c r="P187" s="16"/>
    </row>
    <row r="188" spans="2:16" x14ac:dyDescent="0.3">
      <c r="B188" s="15"/>
      <c r="C188" s="59"/>
      <c r="D188" s="59"/>
      <c r="E188" s="59"/>
      <c r="I188" s="111"/>
      <c r="J188" s="111"/>
      <c r="K188" s="111"/>
      <c r="N188" s="112"/>
      <c r="O188" s="112"/>
      <c r="P188" s="16"/>
    </row>
    <row r="189" spans="2:16" ht="15" thickBot="1" x14ac:dyDescent="0.35">
      <c r="B189" s="12"/>
      <c r="C189" s="13"/>
      <c r="D189" s="13"/>
      <c r="E189" s="13"/>
      <c r="F189" s="13"/>
      <c r="G189" s="13"/>
      <c r="H189" s="13"/>
      <c r="I189" s="13"/>
      <c r="J189" s="13"/>
      <c r="K189" s="13"/>
      <c r="L189" s="13"/>
      <c r="M189" s="13"/>
      <c r="N189" s="13"/>
      <c r="O189" s="13"/>
      <c r="P189" s="14"/>
    </row>
    <row r="190" spans="2:16" ht="15" thickBot="1" x14ac:dyDescent="0.35"/>
    <row r="191" spans="2:16" ht="33" customHeight="1" x14ac:dyDescent="0.3">
      <c r="B191" s="113" t="s">
        <v>63</v>
      </c>
      <c r="C191" s="114"/>
      <c r="D191" s="114"/>
      <c r="E191" s="114"/>
      <c r="F191" s="114"/>
      <c r="G191" s="114"/>
      <c r="H191" s="114"/>
      <c r="I191" s="114"/>
      <c r="J191" s="114"/>
      <c r="K191" s="115"/>
    </row>
    <row r="192" spans="2:16" ht="48.6" customHeight="1" x14ac:dyDescent="0.3">
      <c r="B192" s="185" t="s">
        <v>64</v>
      </c>
      <c r="C192" s="186"/>
      <c r="D192" s="186"/>
      <c r="E192" s="186"/>
      <c r="F192" s="186"/>
      <c r="G192" s="186" t="s">
        <v>65</v>
      </c>
      <c r="H192" s="186"/>
      <c r="I192" s="186"/>
      <c r="J192" s="116" t="s">
        <v>139</v>
      </c>
      <c r="K192" s="117"/>
    </row>
    <row r="193" spans="2:11" ht="40.049999999999997" customHeight="1" x14ac:dyDescent="0.3">
      <c r="B193" s="108" t="s">
        <v>127</v>
      </c>
      <c r="C193" s="109"/>
      <c r="D193" s="109"/>
      <c r="E193" s="109"/>
      <c r="F193" s="109"/>
      <c r="G193" s="109" t="s">
        <v>150</v>
      </c>
      <c r="H193" s="109"/>
      <c r="I193" s="109"/>
      <c r="J193" s="86" t="s">
        <v>140</v>
      </c>
      <c r="K193" s="88"/>
    </row>
    <row r="194" spans="2:11" ht="40.049999999999997" customHeight="1" x14ac:dyDescent="0.3">
      <c r="B194" s="108" t="s">
        <v>128</v>
      </c>
      <c r="C194" s="109"/>
      <c r="D194" s="109"/>
      <c r="E194" s="109"/>
      <c r="F194" s="109"/>
      <c r="G194" s="109" t="s">
        <v>133</v>
      </c>
      <c r="H194" s="109"/>
      <c r="I194" s="109"/>
      <c r="J194" s="86" t="s">
        <v>140</v>
      </c>
      <c r="K194" s="87"/>
    </row>
    <row r="195" spans="2:11" ht="40.049999999999997" customHeight="1" x14ac:dyDescent="0.3">
      <c r="B195" s="108" t="s">
        <v>129</v>
      </c>
      <c r="C195" s="109"/>
      <c r="D195" s="109"/>
      <c r="E195" s="109"/>
      <c r="F195" s="109"/>
      <c r="G195" s="109" t="s">
        <v>134</v>
      </c>
      <c r="H195" s="109"/>
      <c r="I195" s="109"/>
      <c r="J195" s="86" t="s">
        <v>140</v>
      </c>
      <c r="K195" s="87"/>
    </row>
    <row r="196" spans="2:11" ht="40.049999999999997" customHeight="1" x14ac:dyDescent="0.3">
      <c r="B196" s="108" t="s">
        <v>130</v>
      </c>
      <c r="C196" s="109"/>
      <c r="D196" s="109"/>
      <c r="E196" s="109"/>
      <c r="F196" s="109"/>
      <c r="G196" s="109" t="s">
        <v>135</v>
      </c>
      <c r="H196" s="109"/>
      <c r="I196" s="109"/>
      <c r="J196" s="86" t="s">
        <v>140</v>
      </c>
      <c r="K196" s="87"/>
    </row>
    <row r="197" spans="2:11" ht="40.049999999999997" customHeight="1" x14ac:dyDescent="0.3">
      <c r="B197" s="108" t="s">
        <v>131</v>
      </c>
      <c r="C197" s="109"/>
      <c r="D197" s="109"/>
      <c r="E197" s="109"/>
      <c r="F197" s="109"/>
      <c r="G197" s="109" t="s">
        <v>136</v>
      </c>
      <c r="H197" s="109"/>
      <c r="I197" s="109"/>
      <c r="J197" s="86" t="s">
        <v>141</v>
      </c>
      <c r="K197" s="88"/>
    </row>
    <row r="198" spans="2:11" ht="40.049999999999997" customHeight="1" thickBot="1" x14ac:dyDescent="0.35">
      <c r="B198" s="182" t="s">
        <v>132</v>
      </c>
      <c r="C198" s="183"/>
      <c r="D198" s="183"/>
      <c r="E198" s="183"/>
      <c r="F198" s="183"/>
      <c r="G198" s="183" t="s">
        <v>137</v>
      </c>
      <c r="H198" s="183"/>
      <c r="I198" s="183"/>
      <c r="J198" s="89" t="s">
        <v>142</v>
      </c>
      <c r="K198" s="90"/>
    </row>
  </sheetData>
  <sheetProtection algorithmName="SHA-512" hashValue="GpmiaQiarAAZh36gfeDrEPxARt54NitvWnJZErnDTDCPNb3Mq3zbDSH4Ln2z4nuHOAJqe0Fwx55OEuGycw4ZTw==" saltValue="pJDrx4CpSYmAIl2SsPdV5A==" spinCount="100000" sheet="1" objects="1" scenarios="1"/>
  <mergeCells count="177">
    <mergeCell ref="B115:K115"/>
    <mergeCell ref="N115:N119"/>
    <mergeCell ref="O115:P119"/>
    <mergeCell ref="B116:K116"/>
    <mergeCell ref="B117:K117"/>
    <mergeCell ref="B118:K118"/>
    <mergeCell ref="B119:K119"/>
    <mergeCell ref="B120:P120"/>
    <mergeCell ref="B121:P125"/>
    <mergeCell ref="B113:K114"/>
    <mergeCell ref="L113:M114"/>
    <mergeCell ref="N113:N114"/>
    <mergeCell ref="O113:P114"/>
    <mergeCell ref="B100:K100"/>
    <mergeCell ref="N100:N104"/>
    <mergeCell ref="O100:P104"/>
    <mergeCell ref="B101:K101"/>
    <mergeCell ref="B102:K102"/>
    <mergeCell ref="B103:K103"/>
    <mergeCell ref="B104:K104"/>
    <mergeCell ref="B105:P105"/>
    <mergeCell ref="B106:P110"/>
    <mergeCell ref="B93:C93"/>
    <mergeCell ref="D93:O93"/>
    <mergeCell ref="B96:C96"/>
    <mergeCell ref="D96:O96"/>
    <mergeCell ref="B98:K99"/>
    <mergeCell ref="L98:M99"/>
    <mergeCell ref="N98:N99"/>
    <mergeCell ref="O98:P99"/>
    <mergeCell ref="B112:P112"/>
    <mergeCell ref="B70:P70"/>
    <mergeCell ref="B72:C72"/>
    <mergeCell ref="D72:O72"/>
    <mergeCell ref="B75:C75"/>
    <mergeCell ref="D75:O75"/>
    <mergeCell ref="B60:P60"/>
    <mergeCell ref="B61:P65"/>
    <mergeCell ref="B85:P89"/>
    <mergeCell ref="B91:P91"/>
    <mergeCell ref="L77:M78"/>
    <mergeCell ref="N77:N78"/>
    <mergeCell ref="O77:P78"/>
    <mergeCell ref="B79:K79"/>
    <mergeCell ref="N79:N83"/>
    <mergeCell ref="O79:P83"/>
    <mergeCell ref="B80:K80"/>
    <mergeCell ref="B81:K81"/>
    <mergeCell ref="B82:K82"/>
    <mergeCell ref="B83:K83"/>
    <mergeCell ref="B84:P84"/>
    <mergeCell ref="I17:L17"/>
    <mergeCell ref="N17:O17"/>
    <mergeCell ref="B197:F197"/>
    <mergeCell ref="G197:I197"/>
    <mergeCell ref="B198:F198"/>
    <mergeCell ref="G198:I198"/>
    <mergeCell ref="B3:P3"/>
    <mergeCell ref="B192:F192"/>
    <mergeCell ref="G192:I192"/>
    <mergeCell ref="B193:F193"/>
    <mergeCell ref="G193:I193"/>
    <mergeCell ref="B195:F195"/>
    <mergeCell ref="G195:I195"/>
    <mergeCell ref="B196:F196"/>
    <mergeCell ref="G196:I196"/>
    <mergeCell ref="N55:N59"/>
    <mergeCell ref="O55:P59"/>
    <mergeCell ref="B57:K57"/>
    <mergeCell ref="B58:K58"/>
    <mergeCell ref="B59:K59"/>
    <mergeCell ref="L53:M54"/>
    <mergeCell ref="O53:P54"/>
    <mergeCell ref="B77:K78"/>
    <mergeCell ref="B46:P46"/>
    <mergeCell ref="B35:P35"/>
    <mergeCell ref="B55:K55"/>
    <mergeCell ref="B56:K56"/>
    <mergeCell ref="B53:K54"/>
    <mergeCell ref="N53:N54"/>
    <mergeCell ref="J37:O39"/>
    <mergeCell ref="C37:H42"/>
    <mergeCell ref="J41:O42"/>
    <mergeCell ref="B48:C48"/>
    <mergeCell ref="B51:C51"/>
    <mergeCell ref="D48:O48"/>
    <mergeCell ref="D51:O51"/>
    <mergeCell ref="B9:C9"/>
    <mergeCell ref="D9:G9"/>
    <mergeCell ref="B5:P5"/>
    <mergeCell ref="B22:P33"/>
    <mergeCell ref="D14:G18"/>
    <mergeCell ref="I7:J7"/>
    <mergeCell ref="I9:J9"/>
    <mergeCell ref="I11:J11"/>
    <mergeCell ref="K7:O7"/>
    <mergeCell ref="K9:O9"/>
    <mergeCell ref="K11:O11"/>
    <mergeCell ref="N14:O14"/>
    <mergeCell ref="N16:O16"/>
    <mergeCell ref="N15:O15"/>
    <mergeCell ref="N18:O18"/>
    <mergeCell ref="I18:L18"/>
    <mergeCell ref="B7:C7"/>
    <mergeCell ref="D7:G7"/>
    <mergeCell ref="B11:C11"/>
    <mergeCell ref="D11:G11"/>
    <mergeCell ref="B13:G13"/>
    <mergeCell ref="I13:P13"/>
    <mergeCell ref="I14:L14"/>
    <mergeCell ref="I15:L15"/>
    <mergeCell ref="I16:L16"/>
    <mergeCell ref="B21:P21"/>
    <mergeCell ref="B174:P174"/>
    <mergeCell ref="C184:E185"/>
    <mergeCell ref="C180:E183"/>
    <mergeCell ref="I180:K181"/>
    <mergeCell ref="I183:K185"/>
    <mergeCell ref="N180:O181"/>
    <mergeCell ref="N183:O185"/>
    <mergeCell ref="C176:O178"/>
    <mergeCell ref="B127:P127"/>
    <mergeCell ref="B128:K129"/>
    <mergeCell ref="L128:M129"/>
    <mergeCell ref="N128:N129"/>
    <mergeCell ref="O128:P129"/>
    <mergeCell ref="B130:K130"/>
    <mergeCell ref="N130:N135"/>
    <mergeCell ref="O130:P135"/>
    <mergeCell ref="B131:K131"/>
    <mergeCell ref="B132:K132"/>
    <mergeCell ref="B133:K133"/>
    <mergeCell ref="B135:K135"/>
    <mergeCell ref="B136:P136"/>
    <mergeCell ref="B137:P141"/>
    <mergeCell ref="B162:K162"/>
    <mergeCell ref="N162:N165"/>
    <mergeCell ref="O162:P165"/>
    <mergeCell ref="B163:K163"/>
    <mergeCell ref="B164:K164"/>
    <mergeCell ref="B165:K165"/>
    <mergeCell ref="B143:P143"/>
    <mergeCell ref="B144:K145"/>
    <mergeCell ref="L144:M145"/>
    <mergeCell ref="N144:N145"/>
    <mergeCell ref="O144:P145"/>
    <mergeCell ref="B146:K146"/>
    <mergeCell ref="N146:N150"/>
    <mergeCell ref="O146:P150"/>
    <mergeCell ref="B147:K147"/>
    <mergeCell ref="B148:K148"/>
    <mergeCell ref="B149:K149"/>
    <mergeCell ref="B150:K150"/>
    <mergeCell ref="B134:K134"/>
    <mergeCell ref="J195:K195"/>
    <mergeCell ref="J196:K196"/>
    <mergeCell ref="J197:K197"/>
    <mergeCell ref="J198:K198"/>
    <mergeCell ref="B167:P167"/>
    <mergeCell ref="B168:P172"/>
    <mergeCell ref="L159:M160"/>
    <mergeCell ref="B166:N166"/>
    <mergeCell ref="O166:P166"/>
    <mergeCell ref="B194:F194"/>
    <mergeCell ref="G194:I194"/>
    <mergeCell ref="I187:K188"/>
    <mergeCell ref="N187:O188"/>
    <mergeCell ref="B191:K191"/>
    <mergeCell ref="J192:K192"/>
    <mergeCell ref="J193:K193"/>
    <mergeCell ref="J194:K194"/>
    <mergeCell ref="B151:P151"/>
    <mergeCell ref="B152:P156"/>
    <mergeCell ref="B158:P158"/>
    <mergeCell ref="B159:K161"/>
    <mergeCell ref="N159:N161"/>
    <mergeCell ref="O159:P161"/>
  </mergeCells>
  <conditionalFormatting sqref="N18:O18">
    <cfRule type="cellIs" dxfId="9" priority="1" operator="equal">
      <formula>$B$193</formula>
    </cfRule>
    <cfRule type="cellIs" dxfId="8" priority="2" operator="equal">
      <formula>$B$195</formula>
    </cfRule>
    <cfRule type="cellIs" dxfId="7" priority="3" operator="equal">
      <formula>$B$196</formula>
    </cfRule>
    <cfRule type="cellIs" dxfId="6" priority="4" operator="equal">
      <formula>$B$197</formula>
    </cfRule>
    <cfRule type="cellIs" dxfId="5" priority="5" operator="equal">
      <formula>$B$198</formula>
    </cfRule>
  </conditionalFormatting>
  <conditionalFormatting sqref="N183:O186 N187">
    <cfRule type="cellIs" dxfId="4" priority="6" operator="equal">
      <formula>$B$198</formula>
    </cfRule>
    <cfRule type="cellIs" dxfId="3" priority="7" operator="equal">
      <formula>$B$197</formula>
    </cfRule>
    <cfRule type="cellIs" dxfId="2" priority="8" operator="equal">
      <formula>$B$196</formula>
    </cfRule>
  </conditionalFormatting>
  <pageMargins left="0.7" right="0.7" top="0.75" bottom="0.75" header="0.3" footer="0.3"/>
  <pageSetup scale="38"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1" operator="containsText" id="{C9D89850-7738-4D6D-87A9-19361D8B9CF9}">
            <xm:f>NOT(ISERROR(SEARCH($I$55,N18)))</xm:f>
            <xm:f>$I$55</xm:f>
            <x14:dxf>
              <fill>
                <patternFill>
                  <bgColor theme="9" tint="0.59996337778862885"/>
                </patternFill>
              </fill>
            </x14:dxf>
          </x14:cfRule>
          <x14:cfRule type="containsText" priority="12" operator="containsText" id="{CDF54B54-74CC-4B21-94D5-4ECE8BC6AED4}">
            <xm:f>NOT(ISERROR(SEARCH($I$56,N18)))</xm:f>
            <xm:f>$I$56</xm:f>
            <x14:dxf>
              <fill>
                <patternFill>
                  <bgColor theme="3" tint="0.749961851863155"/>
                </patternFill>
              </fill>
            </x14:dxf>
          </x14:cfRule>
          <x14:cfRule type="containsText" priority="13" operator="containsText" id="{CD2B91C9-39F1-4A63-B6F6-718D6FF99726}">
            <xm:f>NOT(ISERROR(SEARCH($I$57,N18)))</xm:f>
            <xm:f>$I$57</xm:f>
            <x14:dxf>
              <fill>
                <patternFill>
                  <bgColor theme="5" tint="0.79998168889431442"/>
                </patternFill>
              </fill>
            </x14:dxf>
          </x14:cfRule>
          <x14:cfRule type="containsText" priority="14" operator="containsText" id="{E84C0C08-BC5B-4A67-B17D-672255A9F260}">
            <xm:f>NOT(ISERROR(SEARCH($I$58,N18)))</xm:f>
            <xm:f>$I$58</xm:f>
            <x14:dxf>
              <fill>
                <patternFill>
                  <bgColor rgb="FFFFFF00"/>
                </patternFill>
              </fill>
            </x14:dxf>
          </x14:cfRule>
          <x14:cfRule type="containsText" priority="15" operator="containsText" id="{4D74B1C1-A4EA-4E29-8427-45DBCE6DEE8C}">
            <xm:f>NOT(ISERROR(SEARCH($I$59,N18)))</xm:f>
            <xm:f>$I$59</xm:f>
            <x14:dxf>
              <font>
                <color theme="0"/>
              </font>
              <fill>
                <patternFill>
                  <bgColor rgb="FFFF0000"/>
                </patternFill>
              </fill>
            </x14:dxf>
          </x14:cfRule>
          <xm:sqref>N18 P18 N19:P20</xm:sqref>
        </x14:conditionalFormatting>
        <x14:conditionalFormatting xmlns:xm="http://schemas.microsoft.com/office/excel/2006/main">
          <x14:cfRule type="containsText" priority="9" operator="containsText" id="{DE4C5EA6-FD3B-4726-BB59-FDF0D6488916}">
            <xm:f>NOT(ISERROR(SEARCH($B$195,N183)))</xm:f>
            <xm:f>$B$195</xm:f>
            <x14:dxf>
              <font>
                <color theme="3"/>
              </font>
              <fill>
                <patternFill>
                  <bgColor theme="7" tint="0.79998168889431442"/>
                </patternFill>
              </fill>
            </x14:dxf>
          </x14:cfRule>
          <x14:cfRule type="containsText" priority="10" operator="containsText" id="{6B38E931-FB1E-4398-8157-70A81EFC6FE7}">
            <xm:f>NOT(ISERROR(SEARCH($B$193,N183)))</xm:f>
            <xm:f>$B$193</xm:f>
            <x14:dxf>
              <font>
                <color rgb="FF006100"/>
              </font>
              <fill>
                <patternFill>
                  <bgColor rgb="FFC6EFCE"/>
                </patternFill>
              </fill>
            </x14:dxf>
          </x14:cfRule>
          <xm:sqref>N183:O186 N187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B5ECC-1158-42B9-9518-C63F2A7B1974}">
  <dimension ref="A1:U20"/>
  <sheetViews>
    <sheetView topLeftCell="B1" zoomScale="70" zoomScaleNormal="70" workbookViewId="0">
      <selection activeCell="B13" sqref="A13:XFD13"/>
    </sheetView>
  </sheetViews>
  <sheetFormatPr defaultRowHeight="14.4" x14ac:dyDescent="0.3"/>
  <cols>
    <col min="2" max="2" width="43.77734375" customWidth="1"/>
    <col min="3" max="3" width="16.109375" style="40" customWidth="1"/>
    <col min="4" max="4" width="12.88671875" style="40" customWidth="1"/>
    <col min="5" max="5" width="10.77734375" style="40" customWidth="1"/>
    <col min="6" max="6" width="15.109375" style="40" customWidth="1"/>
    <col min="7" max="7" width="16.44140625" style="40" customWidth="1"/>
    <col min="8" max="9" width="10.77734375" style="40" customWidth="1"/>
    <col min="10" max="10" width="14.33203125" style="40" customWidth="1"/>
    <col min="11" max="11" width="10.77734375" style="40" customWidth="1"/>
    <col min="12" max="12" width="13.88671875" style="40" customWidth="1"/>
    <col min="13" max="13" width="16.77734375" style="40" customWidth="1"/>
    <col min="14" max="14" width="14.33203125" style="40" customWidth="1"/>
    <col min="15" max="15" width="14.21875" style="40" customWidth="1"/>
    <col min="16" max="16" width="13.44140625" style="40" customWidth="1"/>
    <col min="17" max="17" width="14" style="40" customWidth="1"/>
    <col min="18" max="18" width="13.109375" style="40" customWidth="1"/>
    <col min="19" max="19" width="15.33203125" style="40" customWidth="1"/>
    <col min="20" max="20" width="14.44140625" customWidth="1"/>
    <col min="21" max="21" width="13.88671875" customWidth="1"/>
  </cols>
  <sheetData>
    <row r="1" spans="1:21" ht="15" thickBot="1" x14ac:dyDescent="0.35"/>
    <row r="2" spans="1:21" ht="15" x14ac:dyDescent="0.35">
      <c r="A2" s="41"/>
      <c r="B2" s="189" t="s">
        <v>24</v>
      </c>
      <c r="C2" s="196" t="s">
        <v>37</v>
      </c>
      <c r="D2" s="196"/>
      <c r="E2" s="196"/>
      <c r="F2" s="196"/>
      <c r="G2" s="196"/>
      <c r="H2" s="196"/>
      <c r="I2" s="196"/>
      <c r="J2" s="196"/>
      <c r="K2" s="196"/>
      <c r="L2" s="196"/>
      <c r="M2" s="196"/>
      <c r="N2" s="192" t="s">
        <v>54</v>
      </c>
      <c r="O2" s="192"/>
      <c r="P2" s="192"/>
      <c r="Q2" s="192"/>
      <c r="R2" s="192"/>
      <c r="S2" s="192"/>
      <c r="T2" s="192"/>
      <c r="U2" s="193"/>
    </row>
    <row r="3" spans="1:21" ht="61.8" customHeight="1" x14ac:dyDescent="0.35">
      <c r="A3" s="41"/>
      <c r="B3" s="190"/>
      <c r="C3" s="191" t="s">
        <v>25</v>
      </c>
      <c r="D3" s="191" t="s">
        <v>26</v>
      </c>
      <c r="E3" s="191" t="s">
        <v>27</v>
      </c>
      <c r="F3" s="191"/>
      <c r="G3" s="191"/>
      <c r="H3" s="191"/>
      <c r="I3" s="191"/>
      <c r="J3" s="191"/>
      <c r="K3" s="191" t="s">
        <v>28</v>
      </c>
      <c r="L3" s="191" t="s">
        <v>29</v>
      </c>
      <c r="M3" s="191" t="s">
        <v>30</v>
      </c>
      <c r="N3" s="194"/>
      <c r="O3" s="194"/>
      <c r="P3" s="194"/>
      <c r="Q3" s="194"/>
      <c r="R3" s="194"/>
      <c r="S3" s="194"/>
      <c r="T3" s="194"/>
      <c r="U3" s="195"/>
    </row>
    <row r="4" spans="1:21" ht="60" x14ac:dyDescent="0.35">
      <c r="A4" s="41"/>
      <c r="B4" s="190"/>
      <c r="C4" s="191"/>
      <c r="D4" s="191"/>
      <c r="E4" s="42" t="s">
        <v>31</v>
      </c>
      <c r="F4" s="42" t="s">
        <v>32</v>
      </c>
      <c r="G4" s="42" t="s">
        <v>33</v>
      </c>
      <c r="H4" s="42" t="s">
        <v>34</v>
      </c>
      <c r="I4" s="42" t="s">
        <v>35</v>
      </c>
      <c r="J4" s="42" t="s">
        <v>36</v>
      </c>
      <c r="K4" s="191"/>
      <c r="L4" s="191"/>
      <c r="M4" s="191"/>
      <c r="N4" s="43" t="s">
        <v>55</v>
      </c>
      <c r="O4" s="43" t="s">
        <v>56</v>
      </c>
      <c r="P4" s="43" t="s">
        <v>57</v>
      </c>
      <c r="Q4" s="43" t="s">
        <v>58</v>
      </c>
      <c r="R4" s="43" t="s">
        <v>59</v>
      </c>
      <c r="S4" s="43" t="s">
        <v>60</v>
      </c>
      <c r="T4" s="43" t="s">
        <v>61</v>
      </c>
      <c r="U4" s="44" t="s">
        <v>62</v>
      </c>
    </row>
    <row r="5" spans="1:21" ht="15" x14ac:dyDescent="0.35">
      <c r="A5" s="41"/>
      <c r="B5" s="45" t="s">
        <v>38</v>
      </c>
      <c r="C5" s="46" t="b">
        <v>1</v>
      </c>
      <c r="D5" s="46" t="b">
        <v>0</v>
      </c>
      <c r="E5" s="46" t="b">
        <v>0</v>
      </c>
      <c r="F5" s="46" t="b">
        <v>0</v>
      </c>
      <c r="G5" s="46" t="b">
        <v>0</v>
      </c>
      <c r="H5" s="46" t="b">
        <v>0</v>
      </c>
      <c r="I5" s="46" t="b">
        <v>0</v>
      </c>
      <c r="J5" s="46" t="b">
        <v>0</v>
      </c>
      <c r="K5" s="46" t="b">
        <v>0</v>
      </c>
      <c r="L5" s="46" t="b">
        <v>0</v>
      </c>
      <c r="M5" s="46" t="b">
        <v>0</v>
      </c>
      <c r="N5" s="46" t="b">
        <v>1</v>
      </c>
      <c r="O5" s="46" t="b">
        <v>0</v>
      </c>
      <c r="P5" s="46" t="b">
        <v>0</v>
      </c>
      <c r="Q5" s="46" t="b">
        <v>0</v>
      </c>
      <c r="R5" s="46" t="b">
        <v>0</v>
      </c>
      <c r="S5" s="46" t="b">
        <v>0</v>
      </c>
      <c r="T5" s="47" t="b">
        <v>0</v>
      </c>
      <c r="U5" s="48" t="b">
        <v>0</v>
      </c>
    </row>
    <row r="6" spans="1:21" ht="15" x14ac:dyDescent="0.35">
      <c r="A6" s="41"/>
      <c r="B6" s="49" t="s">
        <v>39</v>
      </c>
      <c r="C6" s="50" t="b">
        <v>0</v>
      </c>
      <c r="D6" s="50" t="b">
        <v>1</v>
      </c>
      <c r="E6" s="50" t="b">
        <v>0</v>
      </c>
      <c r="F6" s="50" t="b">
        <v>0</v>
      </c>
      <c r="G6" s="50" t="b">
        <v>0</v>
      </c>
      <c r="H6" s="50" t="b">
        <v>0</v>
      </c>
      <c r="I6" s="50" t="b">
        <v>0</v>
      </c>
      <c r="J6" s="50" t="b">
        <v>0</v>
      </c>
      <c r="K6" s="50" t="b">
        <v>0</v>
      </c>
      <c r="L6" s="50" t="b">
        <v>0</v>
      </c>
      <c r="M6" s="50" t="b">
        <v>0</v>
      </c>
      <c r="N6" s="50" t="b">
        <v>0</v>
      </c>
      <c r="O6" s="50" t="b">
        <v>0</v>
      </c>
      <c r="P6" s="50" t="b">
        <v>0</v>
      </c>
      <c r="Q6" s="50" t="b">
        <v>0</v>
      </c>
      <c r="R6" s="50" t="b">
        <v>0</v>
      </c>
      <c r="S6" s="50" t="b">
        <v>1</v>
      </c>
      <c r="T6" s="51" t="b">
        <v>0</v>
      </c>
      <c r="U6" s="52" t="b">
        <v>0</v>
      </c>
    </row>
    <row r="7" spans="1:21" ht="15" x14ac:dyDescent="0.35">
      <c r="A7" s="41"/>
      <c r="B7" s="45" t="s">
        <v>40</v>
      </c>
      <c r="C7" s="46" t="b">
        <v>0</v>
      </c>
      <c r="D7" s="46" t="b">
        <v>1</v>
      </c>
      <c r="E7" s="46" t="b">
        <v>0</v>
      </c>
      <c r="F7" s="46" t="b">
        <v>0</v>
      </c>
      <c r="G7" s="46" t="b">
        <v>0</v>
      </c>
      <c r="H7" s="46" t="b">
        <v>0</v>
      </c>
      <c r="I7" s="46" t="b">
        <v>0</v>
      </c>
      <c r="J7" s="46" t="b">
        <v>0</v>
      </c>
      <c r="K7" s="46" t="b">
        <v>0</v>
      </c>
      <c r="L7" s="46" t="b">
        <v>0</v>
      </c>
      <c r="M7" s="46" t="b">
        <v>0</v>
      </c>
      <c r="N7" s="46" t="b">
        <v>0</v>
      </c>
      <c r="O7" s="46" t="b">
        <v>0</v>
      </c>
      <c r="P7" s="46" t="b">
        <v>1</v>
      </c>
      <c r="Q7" s="46" t="b">
        <v>0</v>
      </c>
      <c r="R7" s="46" t="b">
        <v>0</v>
      </c>
      <c r="S7" s="46" t="b">
        <v>0</v>
      </c>
      <c r="T7" s="47" t="b">
        <v>0</v>
      </c>
      <c r="U7" s="48" t="b">
        <v>0</v>
      </c>
    </row>
    <row r="8" spans="1:21" ht="15" x14ac:dyDescent="0.35">
      <c r="A8" s="41"/>
      <c r="B8" s="49" t="s">
        <v>41</v>
      </c>
      <c r="C8" s="50" t="b">
        <v>1</v>
      </c>
      <c r="D8" s="50" t="b">
        <v>0</v>
      </c>
      <c r="E8" s="50" t="b">
        <v>0</v>
      </c>
      <c r="F8" s="50" t="b">
        <v>0</v>
      </c>
      <c r="G8" s="50" t="b">
        <v>0</v>
      </c>
      <c r="H8" s="50" t="b">
        <v>0</v>
      </c>
      <c r="I8" s="50" t="b">
        <v>0</v>
      </c>
      <c r="J8" s="50" t="b">
        <v>0</v>
      </c>
      <c r="K8" s="50" t="b">
        <v>0</v>
      </c>
      <c r="L8" s="50" t="b">
        <v>0</v>
      </c>
      <c r="M8" s="50" t="b">
        <v>0</v>
      </c>
      <c r="N8" s="50" t="b">
        <v>0</v>
      </c>
      <c r="O8" s="50" t="b">
        <v>0</v>
      </c>
      <c r="P8" s="50" t="b">
        <v>0</v>
      </c>
      <c r="Q8" s="50" t="b">
        <v>1</v>
      </c>
      <c r="R8" s="50" t="b">
        <v>0</v>
      </c>
      <c r="S8" s="50" t="b">
        <v>0</v>
      </c>
      <c r="T8" s="51" t="b">
        <v>0</v>
      </c>
      <c r="U8" s="52" t="b">
        <v>0</v>
      </c>
    </row>
    <row r="9" spans="1:21" ht="15" x14ac:dyDescent="0.35">
      <c r="A9" s="41"/>
      <c r="B9" s="45" t="s">
        <v>42</v>
      </c>
      <c r="C9" s="46" t="b">
        <v>1</v>
      </c>
      <c r="D9" s="46" t="b">
        <v>0</v>
      </c>
      <c r="E9" s="46" t="b">
        <v>0</v>
      </c>
      <c r="F9" s="46" t="b">
        <v>0</v>
      </c>
      <c r="G9" s="46" t="b">
        <v>0</v>
      </c>
      <c r="H9" s="46" t="b">
        <v>1</v>
      </c>
      <c r="I9" s="46" t="b">
        <v>0</v>
      </c>
      <c r="J9" s="46" t="b">
        <v>0</v>
      </c>
      <c r="K9" s="46" t="b">
        <v>0</v>
      </c>
      <c r="L9" s="46" t="b">
        <v>0</v>
      </c>
      <c r="M9" s="46" t="b">
        <v>0</v>
      </c>
      <c r="N9" s="46" t="b">
        <v>0</v>
      </c>
      <c r="O9" s="46" t="b">
        <v>0</v>
      </c>
      <c r="P9" s="46" t="b">
        <v>0</v>
      </c>
      <c r="Q9" s="46" t="b">
        <v>0</v>
      </c>
      <c r="R9" s="46" t="b">
        <v>0</v>
      </c>
      <c r="S9" s="46" t="b">
        <v>0</v>
      </c>
      <c r="T9" s="47" t="b">
        <v>0</v>
      </c>
      <c r="U9" s="48" t="b">
        <v>1</v>
      </c>
    </row>
    <row r="10" spans="1:21" ht="15" x14ac:dyDescent="0.35">
      <c r="A10" s="41"/>
      <c r="B10" s="49" t="s">
        <v>43</v>
      </c>
      <c r="C10" s="50" t="b">
        <v>0</v>
      </c>
      <c r="D10" s="50" t="b">
        <v>0</v>
      </c>
      <c r="E10" s="50" t="b">
        <v>1</v>
      </c>
      <c r="F10" s="50" t="b">
        <v>0</v>
      </c>
      <c r="G10" s="50" t="b">
        <v>0</v>
      </c>
      <c r="H10" s="50" t="b">
        <v>0</v>
      </c>
      <c r="I10" s="50" t="b">
        <v>0</v>
      </c>
      <c r="J10" s="50" t="b">
        <v>0</v>
      </c>
      <c r="K10" s="50" t="b">
        <v>0</v>
      </c>
      <c r="L10" s="50" t="b">
        <v>0</v>
      </c>
      <c r="M10" s="50" t="b">
        <v>0</v>
      </c>
      <c r="N10" s="50" t="b">
        <v>0</v>
      </c>
      <c r="O10" s="50" t="b">
        <v>0</v>
      </c>
      <c r="P10" s="50" t="b">
        <v>0</v>
      </c>
      <c r="Q10" s="50" t="b">
        <v>0</v>
      </c>
      <c r="R10" s="50" t="b">
        <v>0</v>
      </c>
      <c r="S10" s="50" t="b">
        <v>1</v>
      </c>
      <c r="T10" s="51" t="b">
        <v>0</v>
      </c>
      <c r="U10" s="52" t="b">
        <v>0</v>
      </c>
    </row>
    <row r="11" spans="1:21" ht="15" x14ac:dyDescent="0.35">
      <c r="A11" s="41"/>
      <c r="B11" s="45" t="s">
        <v>44</v>
      </c>
      <c r="C11" s="46" t="b">
        <v>0</v>
      </c>
      <c r="D11" s="46" t="b">
        <v>0</v>
      </c>
      <c r="E11" s="46" t="b">
        <v>0</v>
      </c>
      <c r="F11" s="46" t="b">
        <v>0</v>
      </c>
      <c r="G11" s="46" t="b">
        <v>0</v>
      </c>
      <c r="H11" s="46" t="b">
        <v>1</v>
      </c>
      <c r="I11" s="46" t="b">
        <v>1</v>
      </c>
      <c r="J11" s="46" t="b">
        <v>0</v>
      </c>
      <c r="K11" s="46" t="b">
        <v>0</v>
      </c>
      <c r="L11" s="46" t="b">
        <v>0</v>
      </c>
      <c r="M11" s="46" t="b">
        <v>0</v>
      </c>
      <c r="N11" s="46" t="b">
        <v>1</v>
      </c>
      <c r="O11" s="46" t="b">
        <v>0</v>
      </c>
      <c r="P11" s="46" t="b">
        <v>0</v>
      </c>
      <c r="Q11" s="46" t="b">
        <v>0</v>
      </c>
      <c r="R11" s="46" t="b">
        <v>0</v>
      </c>
      <c r="S11" s="46" t="b">
        <v>0</v>
      </c>
      <c r="T11" s="47" t="b">
        <v>0</v>
      </c>
      <c r="U11" s="48" t="b">
        <v>0</v>
      </c>
    </row>
    <row r="12" spans="1:21" ht="15" x14ac:dyDescent="0.35">
      <c r="A12" s="41"/>
      <c r="B12" s="49" t="s">
        <v>45</v>
      </c>
      <c r="C12" s="50" t="b">
        <v>0</v>
      </c>
      <c r="D12" s="50" t="b">
        <v>0</v>
      </c>
      <c r="E12" s="50" t="b">
        <v>0</v>
      </c>
      <c r="F12" s="50" t="b">
        <v>0</v>
      </c>
      <c r="G12" s="50" t="b">
        <v>1</v>
      </c>
      <c r="H12" s="50" t="b">
        <v>1</v>
      </c>
      <c r="I12" s="50" t="b">
        <v>0</v>
      </c>
      <c r="J12" s="50" t="b">
        <v>0</v>
      </c>
      <c r="K12" s="50" t="b">
        <v>0</v>
      </c>
      <c r="L12" s="50" t="b">
        <v>0</v>
      </c>
      <c r="M12" s="50" t="b">
        <v>0</v>
      </c>
      <c r="N12" s="50" t="b">
        <v>0</v>
      </c>
      <c r="O12" s="50" t="b">
        <v>0</v>
      </c>
      <c r="P12" s="50" t="b">
        <v>0</v>
      </c>
      <c r="Q12" s="50" t="b">
        <v>0</v>
      </c>
      <c r="R12" s="50" t="b">
        <v>1</v>
      </c>
      <c r="S12" s="50" t="b">
        <v>0</v>
      </c>
      <c r="T12" s="51" t="b">
        <v>0</v>
      </c>
      <c r="U12" s="52" t="b">
        <v>0</v>
      </c>
    </row>
    <row r="13" spans="1:21" ht="15" x14ac:dyDescent="0.35">
      <c r="A13" s="41"/>
      <c r="B13" s="45" t="s">
        <v>46</v>
      </c>
      <c r="C13" s="46" t="b">
        <v>0</v>
      </c>
      <c r="D13" s="46" t="b">
        <v>1</v>
      </c>
      <c r="E13" s="46" t="b">
        <v>0</v>
      </c>
      <c r="F13" s="46" t="b">
        <v>0</v>
      </c>
      <c r="G13" s="46" t="b">
        <v>0</v>
      </c>
      <c r="H13" s="46" t="b">
        <v>0</v>
      </c>
      <c r="I13" s="46" t="b">
        <v>0</v>
      </c>
      <c r="J13" s="46" t="b">
        <v>0</v>
      </c>
      <c r="K13" s="46" t="b">
        <v>0</v>
      </c>
      <c r="L13" s="46" t="b">
        <v>0</v>
      </c>
      <c r="M13" s="46" t="b">
        <v>1</v>
      </c>
      <c r="N13" s="46" t="b">
        <v>0</v>
      </c>
      <c r="O13" s="46" t="b">
        <v>0</v>
      </c>
      <c r="P13" s="46" t="b">
        <v>0</v>
      </c>
      <c r="Q13" s="46" t="b">
        <v>0</v>
      </c>
      <c r="R13" s="46" t="b">
        <v>0</v>
      </c>
      <c r="S13" s="46" t="b">
        <v>0</v>
      </c>
      <c r="T13" s="47" t="b">
        <v>1</v>
      </c>
      <c r="U13" s="48" t="b">
        <v>1</v>
      </c>
    </row>
    <row r="14" spans="1:21" ht="15" x14ac:dyDescent="0.35">
      <c r="A14" s="41"/>
      <c r="B14" s="49" t="s">
        <v>47</v>
      </c>
      <c r="C14" s="50" t="b">
        <v>0</v>
      </c>
      <c r="D14" s="50" t="b">
        <v>1</v>
      </c>
      <c r="E14" s="50" t="b">
        <v>0</v>
      </c>
      <c r="F14" s="50" t="b">
        <v>0</v>
      </c>
      <c r="G14" s="50" t="b">
        <v>0</v>
      </c>
      <c r="H14" s="50" t="b">
        <v>0</v>
      </c>
      <c r="I14" s="50" t="b">
        <v>0</v>
      </c>
      <c r="J14" s="50" t="b">
        <v>0</v>
      </c>
      <c r="K14" s="50" t="b">
        <v>0</v>
      </c>
      <c r="L14" s="50" t="b">
        <v>0</v>
      </c>
      <c r="M14" s="50" t="b">
        <v>0</v>
      </c>
      <c r="N14" s="50" t="b">
        <v>0</v>
      </c>
      <c r="O14" s="50" t="b">
        <v>0</v>
      </c>
      <c r="P14" s="50" t="b">
        <v>0</v>
      </c>
      <c r="Q14" s="50" t="b">
        <v>1</v>
      </c>
      <c r="R14" s="50" t="b">
        <v>0</v>
      </c>
      <c r="S14" s="50" t="b">
        <v>0</v>
      </c>
      <c r="T14" s="51" t="b">
        <v>0</v>
      </c>
      <c r="U14" s="52" t="b">
        <v>0</v>
      </c>
    </row>
    <row r="15" spans="1:21" ht="15" x14ac:dyDescent="0.35">
      <c r="A15" s="41"/>
      <c r="B15" s="45" t="s">
        <v>48</v>
      </c>
      <c r="C15" s="46" t="b">
        <v>0</v>
      </c>
      <c r="D15" s="46" t="b">
        <v>0</v>
      </c>
      <c r="E15" s="46" t="b">
        <v>0</v>
      </c>
      <c r="F15" s="46" t="b">
        <v>0</v>
      </c>
      <c r="G15" s="46" t="b">
        <v>0</v>
      </c>
      <c r="H15" s="46" t="b">
        <v>0</v>
      </c>
      <c r="I15" s="46" t="b">
        <v>0</v>
      </c>
      <c r="J15" s="46" t="b">
        <v>0</v>
      </c>
      <c r="K15" s="46" t="b">
        <v>0</v>
      </c>
      <c r="L15" s="46" t="b">
        <v>1</v>
      </c>
      <c r="M15" s="46" t="b">
        <v>0</v>
      </c>
      <c r="N15" s="46" t="b">
        <v>0</v>
      </c>
      <c r="O15" s="46" t="b">
        <v>1</v>
      </c>
      <c r="P15" s="46" t="b">
        <v>0</v>
      </c>
      <c r="Q15" s="46" t="b">
        <v>0</v>
      </c>
      <c r="R15" s="46" t="b">
        <v>0</v>
      </c>
      <c r="S15" s="46" t="b">
        <v>0</v>
      </c>
      <c r="T15" s="47" t="b">
        <v>0</v>
      </c>
      <c r="U15" s="48" t="b">
        <v>0</v>
      </c>
    </row>
    <row r="16" spans="1:21" ht="15" x14ac:dyDescent="0.35">
      <c r="A16" s="41"/>
      <c r="B16" s="49" t="s">
        <v>49</v>
      </c>
      <c r="C16" s="50" t="b">
        <v>0</v>
      </c>
      <c r="D16" s="50" t="b">
        <v>0</v>
      </c>
      <c r="E16" s="50" t="b">
        <v>0</v>
      </c>
      <c r="F16" s="50" t="b">
        <v>0</v>
      </c>
      <c r="G16" s="50" t="b">
        <v>0</v>
      </c>
      <c r="H16" s="50" t="b">
        <v>1</v>
      </c>
      <c r="I16" s="50" t="b">
        <v>0</v>
      </c>
      <c r="J16" s="50" t="b">
        <v>0</v>
      </c>
      <c r="K16" s="50" t="b">
        <v>1</v>
      </c>
      <c r="L16" s="50" t="b">
        <v>0</v>
      </c>
      <c r="M16" s="50" t="b">
        <v>0</v>
      </c>
      <c r="N16" s="50" t="b">
        <v>0</v>
      </c>
      <c r="O16" s="50" t="b">
        <v>0</v>
      </c>
      <c r="P16" s="50" t="b">
        <v>0</v>
      </c>
      <c r="Q16" s="50" t="b">
        <v>0</v>
      </c>
      <c r="R16" s="50" t="b">
        <v>0</v>
      </c>
      <c r="S16" s="50" t="b">
        <v>0</v>
      </c>
      <c r="T16" s="51" t="b">
        <v>1</v>
      </c>
      <c r="U16" s="52" t="b">
        <v>0</v>
      </c>
    </row>
    <row r="17" spans="1:21" ht="15" x14ac:dyDescent="0.35">
      <c r="A17" s="41"/>
      <c r="B17" s="45" t="s">
        <v>50</v>
      </c>
      <c r="C17" s="46" t="b">
        <v>0</v>
      </c>
      <c r="D17" s="46" t="b">
        <v>0</v>
      </c>
      <c r="E17" s="46" t="b">
        <v>0</v>
      </c>
      <c r="F17" s="46" t="b">
        <v>0</v>
      </c>
      <c r="G17" s="46" t="b">
        <v>1</v>
      </c>
      <c r="H17" s="46" t="b">
        <v>0</v>
      </c>
      <c r="I17" s="46" t="b">
        <v>0</v>
      </c>
      <c r="J17" s="46" t="b">
        <v>0</v>
      </c>
      <c r="K17" s="46" t="b">
        <v>0</v>
      </c>
      <c r="L17" s="46" t="b">
        <v>0</v>
      </c>
      <c r="M17" s="46" t="b">
        <v>0</v>
      </c>
      <c r="N17" s="46" t="b">
        <v>0</v>
      </c>
      <c r="O17" s="46" t="b">
        <v>0</v>
      </c>
      <c r="P17" s="46" t="b">
        <v>0</v>
      </c>
      <c r="Q17" s="46" t="b">
        <v>0</v>
      </c>
      <c r="R17" s="46" t="b">
        <v>0</v>
      </c>
      <c r="S17" s="46" t="b">
        <v>0</v>
      </c>
      <c r="T17" s="47" t="b">
        <v>0</v>
      </c>
      <c r="U17" s="48" t="b">
        <v>0</v>
      </c>
    </row>
    <row r="18" spans="1:21" ht="15" x14ac:dyDescent="0.35">
      <c r="A18" s="41"/>
      <c r="B18" s="49" t="s">
        <v>51</v>
      </c>
      <c r="C18" s="50" t="b">
        <v>1</v>
      </c>
      <c r="D18" s="50" t="b">
        <v>0</v>
      </c>
      <c r="E18" s="50" t="b">
        <v>0</v>
      </c>
      <c r="F18" s="50" t="b">
        <v>0</v>
      </c>
      <c r="G18" s="50" t="b">
        <v>0</v>
      </c>
      <c r="H18" s="50" t="b">
        <v>0</v>
      </c>
      <c r="I18" s="50" t="b">
        <v>0</v>
      </c>
      <c r="J18" s="50" t="b">
        <v>0</v>
      </c>
      <c r="K18" s="50" t="b">
        <v>0</v>
      </c>
      <c r="L18" s="50" t="b">
        <v>0</v>
      </c>
      <c r="M18" s="50" t="b">
        <v>1</v>
      </c>
      <c r="N18" s="50" t="b">
        <v>0</v>
      </c>
      <c r="O18" s="50" t="b">
        <v>0</v>
      </c>
      <c r="P18" s="50" t="b">
        <v>0</v>
      </c>
      <c r="Q18" s="50" t="b">
        <v>0</v>
      </c>
      <c r="R18" s="50" t="b">
        <v>0</v>
      </c>
      <c r="S18" s="50" t="b">
        <v>0</v>
      </c>
      <c r="T18" s="51" t="b">
        <v>0</v>
      </c>
      <c r="U18" s="52" t="b">
        <v>0</v>
      </c>
    </row>
    <row r="19" spans="1:21" ht="15" x14ac:dyDescent="0.35">
      <c r="A19" s="41"/>
      <c r="B19" s="45" t="s">
        <v>52</v>
      </c>
      <c r="C19" s="46" t="b">
        <v>0</v>
      </c>
      <c r="D19" s="46" t="b">
        <v>0</v>
      </c>
      <c r="E19" s="46" t="b">
        <v>0</v>
      </c>
      <c r="F19" s="46" t="b">
        <v>1</v>
      </c>
      <c r="G19" s="46" t="b">
        <v>0</v>
      </c>
      <c r="H19" s="46" t="b">
        <v>0</v>
      </c>
      <c r="I19" s="46" t="b">
        <v>0</v>
      </c>
      <c r="J19" s="46" t="b">
        <v>0</v>
      </c>
      <c r="K19" s="46" t="b">
        <v>0</v>
      </c>
      <c r="L19" s="46" t="b">
        <v>0</v>
      </c>
      <c r="M19" s="46" t="b">
        <v>0</v>
      </c>
      <c r="N19" s="46" t="b">
        <v>0</v>
      </c>
      <c r="O19" s="46" t="b">
        <v>0</v>
      </c>
      <c r="P19" s="46" t="b">
        <v>0</v>
      </c>
      <c r="Q19" s="46" t="b">
        <v>0</v>
      </c>
      <c r="R19" s="46" t="b">
        <v>1</v>
      </c>
      <c r="S19" s="46" t="b">
        <v>0</v>
      </c>
      <c r="T19" s="47" t="b">
        <v>0</v>
      </c>
      <c r="U19" s="48" t="b">
        <v>0</v>
      </c>
    </row>
    <row r="20" spans="1:21" ht="15.6" thickBot="1" x14ac:dyDescent="0.4">
      <c r="A20" s="41"/>
      <c r="B20" s="53" t="s">
        <v>53</v>
      </c>
      <c r="C20" s="54" t="b">
        <v>0</v>
      </c>
      <c r="D20" s="54" t="b">
        <v>0</v>
      </c>
      <c r="E20" s="54" t="b">
        <v>0</v>
      </c>
      <c r="F20" s="54" t="b">
        <v>0</v>
      </c>
      <c r="G20" s="54" t="b">
        <v>0</v>
      </c>
      <c r="H20" s="54" t="b">
        <v>0</v>
      </c>
      <c r="I20" s="54" t="b">
        <v>0</v>
      </c>
      <c r="J20" s="54" t="b">
        <v>1</v>
      </c>
      <c r="K20" s="54" t="b">
        <v>0</v>
      </c>
      <c r="L20" s="54" t="b">
        <v>0</v>
      </c>
      <c r="M20" s="54" t="b">
        <v>0</v>
      </c>
      <c r="N20" s="54" t="b">
        <v>0</v>
      </c>
      <c r="O20" s="54" t="b">
        <v>0</v>
      </c>
      <c r="P20" s="54" t="b">
        <v>0</v>
      </c>
      <c r="Q20" s="54" t="b">
        <v>0</v>
      </c>
      <c r="R20" s="54" t="b">
        <v>0</v>
      </c>
      <c r="S20" s="54" t="b">
        <v>0</v>
      </c>
      <c r="T20" s="55" t="b">
        <v>1</v>
      </c>
      <c r="U20" s="56" t="b">
        <v>0</v>
      </c>
    </row>
  </sheetData>
  <mergeCells count="9">
    <mergeCell ref="B2:B4"/>
    <mergeCell ref="K3:K4"/>
    <mergeCell ref="L3:L4"/>
    <mergeCell ref="M3:M4"/>
    <mergeCell ref="N2:U3"/>
    <mergeCell ref="C2:M2"/>
    <mergeCell ref="E3:J3"/>
    <mergeCell ref="C3:C4"/>
    <mergeCell ref="D3:D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Progress Report</vt:lpstr>
      <vt:lpstr>Analysis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Faridah Binti Abu Bakar</dc:creator>
  <cp:lastModifiedBy>Faridah Binti Abu Bakar</cp:lastModifiedBy>
  <cp:lastPrinted>2025-07-04T08:37:37Z</cp:lastPrinted>
  <dcterms:created xsi:type="dcterms:W3CDTF">2025-06-30T01:13:23Z</dcterms:created>
  <dcterms:modified xsi:type="dcterms:W3CDTF">2026-03-11T04:38:58Z</dcterms:modified>
</cp:coreProperties>
</file>